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con1cad</author>
  </authors>
  <commentList>
    <comment ref="AW3" authorId="0">
      <text>
        <r>
          <rPr>
            <b/>
            <sz val="8"/>
            <rFont val="Tahoma"/>
            <family val="2"/>
          </rPr>
          <t>Indicar con una X si afecta un rubro de funcionamiento o inversión</t>
        </r>
        <r>
          <rPr>
            <sz val="9"/>
            <rFont val="Tahoma"/>
            <family val="2"/>
          </rPr>
          <t xml:space="preserve">
</t>
        </r>
      </text>
    </comment>
    <comment ref="D4" authorId="0">
      <text>
        <r>
          <rPr>
            <sz val="9"/>
            <rFont val="Tahoma"/>
            <family val="2"/>
          </rPr>
          <t xml:space="preserve">Escribir en número una de los 15 tipos de contrato relacionados en la parte final del cuadro
</t>
        </r>
      </text>
    </comment>
    <comment ref="X4" authorId="0">
      <text>
        <r>
          <rPr>
            <b/>
            <sz val="8"/>
            <rFont val="Tahoma"/>
            <family val="2"/>
          </rPr>
          <t>Indicar el número de programa según el Plan de Desarrollo Distrital, si un contrato afecta más de un proyecto desagregarlo por filas</t>
        </r>
        <r>
          <rPr>
            <b/>
            <sz val="9"/>
            <rFont val="Tahoma"/>
            <family val="2"/>
          </rPr>
          <t xml:space="preserve">
</t>
        </r>
        <r>
          <rPr>
            <sz val="9"/>
            <rFont val="Tahoma"/>
            <family val="2"/>
          </rPr>
          <t xml:space="preserve">
</t>
        </r>
      </text>
    </comment>
    <comment ref="Y4" authorId="0">
      <text>
        <r>
          <rPr>
            <b/>
            <sz val="8"/>
            <rFont val="Tahoma"/>
            <family val="2"/>
          </rPr>
          <t>Indicar el número del proyecto que afecta el contrato, si un contrato afecta más de un proyecto desagregarlo por filas</t>
        </r>
      </text>
    </comment>
  </commentList>
</comments>
</file>

<file path=xl/sharedStrings.xml><?xml version="1.0" encoding="utf-8"?>
<sst xmlns="http://schemas.openxmlformats.org/spreadsheetml/2006/main" count="3147" uniqueCount="726">
  <si>
    <t>Modalidad de Selección</t>
  </si>
  <si>
    <t>Contratista</t>
  </si>
  <si>
    <t>Presupuesto</t>
  </si>
  <si>
    <t xml:space="preserve">Tiempos de la Ejecución </t>
  </si>
  <si>
    <t>Valor de la Ejecucion</t>
  </si>
  <si>
    <t>Controles</t>
  </si>
  <si>
    <t>Estado del Contrato</t>
  </si>
  <si>
    <t>Fecha de Radicacion</t>
  </si>
  <si>
    <t>Año</t>
  </si>
  <si>
    <t>Número Contrato</t>
  </si>
  <si>
    <t xml:space="preserve">Tipo de Contrato*  No.       </t>
  </si>
  <si>
    <t xml:space="preserve">Tipo de Contrato*  Empleo, Cargo o Actividadque Desempeñe        </t>
  </si>
  <si>
    <t>Formacion Academica</t>
  </si>
  <si>
    <t>Experiencia Laboral y Profesional</t>
  </si>
  <si>
    <t>Dependencia Asignada</t>
  </si>
  <si>
    <t>Objeto</t>
  </si>
  <si>
    <t>Licitación Pública</t>
  </si>
  <si>
    <t>Selección Abreviada</t>
  </si>
  <si>
    <t>Concurso de Méritos</t>
  </si>
  <si>
    <t>Contratación Directa</t>
  </si>
  <si>
    <t>Mínima Cuantía</t>
  </si>
  <si>
    <t>Nombre del contratista</t>
  </si>
  <si>
    <t>NIT / C.C</t>
  </si>
  <si>
    <t>Numero de Identificacion</t>
  </si>
  <si>
    <t>Lugar de Nacimiento</t>
  </si>
  <si>
    <t>Domicio y Telefono</t>
  </si>
  <si>
    <t>Correro Electronico</t>
  </si>
  <si>
    <t>Naturaleza Juridica</t>
  </si>
  <si>
    <t>Nacionalidad</t>
  </si>
  <si>
    <t>Tipo de Persona Juridica</t>
  </si>
  <si>
    <t>No. CDP</t>
  </si>
  <si>
    <t>Fecha CDP</t>
  </si>
  <si>
    <t>Valor CDP</t>
  </si>
  <si>
    <t>Numero de Proyecto</t>
  </si>
  <si>
    <t>Nombre del Proyecto</t>
  </si>
  <si>
    <t>Concepto de Gasto</t>
  </si>
  <si>
    <t>Codigo Presupuestal</t>
  </si>
  <si>
    <t>Funcionamiento</t>
  </si>
  <si>
    <t>Inversion</t>
  </si>
  <si>
    <t>No CRP</t>
  </si>
  <si>
    <t>Fecha CRP</t>
  </si>
  <si>
    <t>Valor CRP</t>
  </si>
  <si>
    <t>Fecha de Suscripcion</t>
  </si>
  <si>
    <t>Fecha de Inicio</t>
  </si>
  <si>
    <t>Fecha de Terminacion Inicial</t>
  </si>
  <si>
    <t xml:space="preserve">Plazo Meses </t>
  </si>
  <si>
    <t>Plazo Dias</t>
  </si>
  <si>
    <t>Porroga en Dias</t>
  </si>
  <si>
    <t>Total plazo en dias</t>
  </si>
  <si>
    <t>Fecha de Terminacion Final</t>
  </si>
  <si>
    <t>Valor del Contrato Solo Arrendamientos</t>
  </si>
  <si>
    <t>Valor Inicial del Contrato</t>
  </si>
  <si>
    <t>Reducciones (En valor negativo)</t>
  </si>
  <si>
    <t xml:space="preserve">Adiciones </t>
  </si>
  <si>
    <t>Valor Final del Contrato (10+11+12)</t>
  </si>
  <si>
    <t>Poliza</t>
  </si>
  <si>
    <t xml:space="preserve">Publicación </t>
  </si>
  <si>
    <t>Liquidación</t>
  </si>
  <si>
    <t>Fecha de Liquidación</t>
  </si>
  <si>
    <t>Tipo de Supervisión ó Interventoria</t>
  </si>
  <si>
    <t>Nombre del Supervisor</t>
  </si>
  <si>
    <t>Por Iniciar</t>
  </si>
  <si>
    <t>En Ejecución</t>
  </si>
  <si>
    <t>Terminado</t>
  </si>
  <si>
    <t>Liquidado</t>
  </si>
  <si>
    <t>% Avance y/o Cumplimiento</t>
  </si>
  <si>
    <t xml:space="preserve">PRESTACION DE SERVICIOS </t>
  </si>
  <si>
    <t>N/A</t>
  </si>
  <si>
    <t>GERNCIA DE PRODUCCION</t>
  </si>
  <si>
    <t>Prestar los servicios de apoyo logístico y operativo para la realización del Festival Centro 2016, de conformidad con la propuesta presentada y los requerimientos que efectúe el supervisor del contrato.</t>
  </si>
  <si>
    <t>X</t>
  </si>
  <si>
    <t>TEATRO R 101</t>
  </si>
  <si>
    <t xml:space="preserve">NIT  </t>
  </si>
  <si>
    <t>830064690-8</t>
  </si>
  <si>
    <t>JURIDICA</t>
  </si>
  <si>
    <t>COLOMBIANA</t>
  </si>
  <si>
    <t>ENTIDAD SIN ANIMO DE LICRO</t>
  </si>
  <si>
    <t>CULTURAS EN LA DIVERSIDAD</t>
  </si>
  <si>
    <t>03-01-0066</t>
  </si>
  <si>
    <t>3-3-1-14-01-05-0912-128</t>
  </si>
  <si>
    <t>SI</t>
  </si>
  <si>
    <t>INTERNA</t>
  </si>
  <si>
    <t>GINA PATRICIA AGUDELO</t>
  </si>
  <si>
    <t>PRESTACION DE SERVICIOS PROFESIONALES</t>
  </si>
  <si>
    <t>CONTROL INTERNO</t>
  </si>
  <si>
    <t>Prestar servicios profesionales al área de Control Interno de gestión de la Fundación Gilberto Alzate Avendaño, de conformidad con los requerimientos que realice el supervisor del contrato, y apoyar en el cumplimiento de los roles que por ley tiene esta oficina.</t>
  </si>
  <si>
    <t>MONICA MILENA CAMPOS SUAREZ</t>
  </si>
  <si>
    <t>CC</t>
  </si>
  <si>
    <t>BOGOTA D.C</t>
  </si>
  <si>
    <t>mcampos@fuga.gov.co</t>
  </si>
  <si>
    <t xml:space="preserve">NATURAL </t>
  </si>
  <si>
    <t>HONORARIOS ENTIDAD</t>
  </si>
  <si>
    <t>3-1-1-02-03-01-0000-00</t>
  </si>
  <si>
    <t>YOLANDA HERRERA</t>
  </si>
  <si>
    <t>2829491 EXT 112</t>
  </si>
  <si>
    <t>*</t>
  </si>
  <si>
    <t>ARRENDAMIENTO</t>
  </si>
  <si>
    <t>SUBDIRECCION ADMINISTRATIVA</t>
  </si>
  <si>
    <t>Dar en arrendamiento 35 parqueaderos de propiedad de la Fundación Gilberto Alzate Avendaño. PARAGRAFO.- La Fundación se reserva para sí el uso y goce de cinco (5) parqueaderos en una zona que las partes han acordado previamente.  No obstante lo anterior EL ARRENDATARIO podrá usar dicha zona únicamente en el horario de 8 p.m. a 7 a.m. y los fines de semana. Es entendido por las partes que los funcionarios de la FUNDACION que laboren en fines de semana tendrán derecho al uso del parqueadero.</t>
  </si>
  <si>
    <t>INVERSIONES CENTRAL PARK LTDA</t>
  </si>
  <si>
    <t>NIT</t>
  </si>
  <si>
    <t>900195616-8</t>
  </si>
  <si>
    <t>LIMITADA</t>
  </si>
  <si>
    <t>MARIA CECILIA QUIASUA</t>
  </si>
  <si>
    <t>ADMINISTRADORA DE EMPRESAS</t>
  </si>
  <si>
    <t xml:space="preserve">9 AÑOS Y 2 MESES </t>
  </si>
  <si>
    <t>AREA DE CONTABILIDAD</t>
  </si>
  <si>
    <t>Prestar los servicios profesionales a la Subdirección Administrativa en el monitoreo, seguimiento y mejoramiento a planes, programas, proyectos y procesos financieros y administrativos.</t>
  </si>
  <si>
    <t>CLAUDIA PATRICIA BAEZ GONZALEZ</t>
  </si>
  <si>
    <t>TUNJA -BOYACA</t>
  </si>
  <si>
    <t>EDILBERTO MENDEZ CHACON</t>
  </si>
  <si>
    <t>94 MESES Y 17 DIAS</t>
  </si>
  <si>
    <t>MAESTRO EN ARTE DRAMATICO</t>
  </si>
  <si>
    <t>Prestación de servicios profesionales para apoyar a la Gerencia de Producción de la Fundación Gilberto Alzate Avendaño, en la producción de los eventos culturales y artísticos, así como el diseño de las convocatorias que se adelantan desde la Gerencia.</t>
  </si>
  <si>
    <t>MIGUEL ANGEL PAZOS GALINDO</t>
  </si>
  <si>
    <t>NATURAL</t>
  </si>
  <si>
    <t>CONTADORA</t>
  </si>
  <si>
    <t>3 AÑOS Y 10 MESES</t>
  </si>
  <si>
    <t>AREA DE ALMACEN</t>
  </si>
  <si>
    <t>Prestar los servicios de apoyo a la Subdirección Administrativa en almacén e inventarios de la FUGA para el normal mantenimiento de la infraestructura física, técnica e informática.</t>
  </si>
  <si>
    <t>LIGIA PATRICIA LOZANO SANCHEZ</t>
  </si>
  <si>
    <t>DOTACION, ADECUACION Y MANTENIMIENTO DE LA INFRAESTRUCTURA FISICA, TECNICA E INFORMATICA</t>
  </si>
  <si>
    <t>03-04-001</t>
  </si>
  <si>
    <t>3-3-1-14-03-31-7032-235</t>
  </si>
  <si>
    <t>DORA HELENA BENITA</t>
  </si>
  <si>
    <t>PROFESIONAL ARTES ESCENICAS</t>
  </si>
  <si>
    <t>19 MESES Y 12 DIAS</t>
  </si>
  <si>
    <t>Prestación de servicios profesionales para apoyar a la Gerencia de Producción de la Fundación Gilberto Alzate Avendaño, en la ejecución de la programación artística para la - Fase 1 de peatonalización de la Carrera 7, en atención a lo dispuesto por el Comité Distrital del programa de la zonas de aprovechamiento para tal fin y de conformidad con los requerimientos que realiza el supervisor del contrato</t>
  </si>
  <si>
    <t>ANA CAROLINA AVILA PEREZ</t>
  </si>
  <si>
    <t>REALIZACION DE ACTIVIDADES ARTISTICAS Y CULTURALES</t>
  </si>
  <si>
    <t>3-3-1-14-01-08-0656-144</t>
  </si>
  <si>
    <t>SUSCRIPCION</t>
  </si>
  <si>
    <t>AREA DE BIBLIOTECA</t>
  </si>
  <si>
    <t>Suscripcion por un (1) año al periodico  el  TIEMPO para la biblioteca especializada en Historia Politica de Colombia de la Fundación Gilberto Alzate Avendaño.</t>
  </si>
  <si>
    <t>CASA EDITORIAL EL TIEMPO S A</t>
  </si>
  <si>
    <t>860001022-7</t>
  </si>
  <si>
    <t>SOCIEDAD ANONIMA</t>
  </si>
  <si>
    <t>FORMACION PARA LA DEMOCRACIA</t>
  </si>
  <si>
    <t>03-01-0016</t>
  </si>
  <si>
    <t>3-3-1-14-01-08-0477-144</t>
  </si>
  <si>
    <t>DIANA MARCELA CASTAÑO</t>
  </si>
  <si>
    <t>PRESTACION DE SERVICIOS DE APOYO</t>
  </si>
  <si>
    <t>TECNICO EN SISTEMAS</t>
  </si>
  <si>
    <t xml:space="preserve">7 AÑOS Y 8 MESES </t>
  </si>
  <si>
    <t xml:space="preserve">AREA DE SISTEMAS DE LA INFORMACION </t>
  </si>
  <si>
    <t>Prestar apoyo técnico al área tecnológica de la Fundación Gilberto Alzate Avendaño</t>
  </si>
  <si>
    <t>JOVANNI MATIZ CELIS</t>
  </si>
  <si>
    <t>jmatiz@fuga.gov.co</t>
  </si>
  <si>
    <t>TECNICO EN ARCHIVISTA</t>
  </si>
  <si>
    <t>15 AÑOS Y 12 DIAS</t>
  </si>
  <si>
    <t>AREA DE GESTION DOCUMENTAL</t>
  </si>
  <si>
    <t>Prestar los servicios de apoyo a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</si>
  <si>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URIEL GARZON</t>
  </si>
  <si>
    <t xml:space="preserve"> </t>
  </si>
  <si>
    <t>JUAN ALFONSO URIBE</t>
  </si>
  <si>
    <t>REMUNERACION SERVICIOS TECNICOS</t>
  </si>
  <si>
    <t>3-1-1-02-04-00-0000-00</t>
  </si>
  <si>
    <t>MAESTRA EN ARTES ESCENICAS</t>
  </si>
  <si>
    <t>29 MESES Y 1 DIA</t>
  </si>
  <si>
    <t>Prestación de servicios profesionales para la gestión, coordinación y producción de los proyectos académicos dirigidos a la población infatil y juvenil dentro de los eventos liderados por la Gerencia de Producción de la Fundación Gilberto Alzate Avendaño.</t>
  </si>
  <si>
    <t>MARÍA DEL PILAR ACOSTA CEPEDA</t>
  </si>
  <si>
    <t>PRESTACION DE SERVICIOS</t>
  </si>
  <si>
    <t>2 CERTIFICACIONES DE EXPERIENCIA</t>
  </si>
  <si>
    <t>Prestar los servicios profesionales para la gestión y consecución de los recursos LEP , para el diseño e implementación del plan de mantenimiento de la entidad, para apoyar en los distintos procesos de selección de obra e interventoría y para el apoyo a la supervisión de los cont5ratos de obra, mantenimiento y aquellos que le sean asignados</t>
  </si>
  <si>
    <t>UNO MAS UNO SAS</t>
  </si>
  <si>
    <t>900,504,652-0</t>
  </si>
  <si>
    <t>SOCIEDAD DE ACCIONES SIMPLIFICADA</t>
  </si>
  <si>
    <t>x</t>
  </si>
  <si>
    <t>2829491 EXT-119</t>
  </si>
  <si>
    <t>2829491 EXT-128</t>
  </si>
  <si>
    <t>2829491 EXT-226</t>
  </si>
  <si>
    <t>2829191 EXT-219</t>
  </si>
  <si>
    <t>2829491 EXT- 102</t>
  </si>
  <si>
    <t>correspondencia@fuga.gov.co</t>
  </si>
  <si>
    <t>FUGA-PMC-001-2016</t>
  </si>
  <si>
    <t>GESTION DOCUMENTAL</t>
  </si>
  <si>
    <t xml:space="preserve">Servicio especializado de traslados, depósito y custodia a los documentos y archivos de conservación temporal de la fundación Gilberto Álzate Avendaño. </t>
  </si>
  <si>
    <t>TANDEM S.A.</t>
  </si>
  <si>
    <t>860.090.247-7</t>
  </si>
  <si>
    <t>FUGA-PMC-002-2016</t>
  </si>
  <si>
    <t>Prestar los servicios de fumigación, desinfección y desratización de las sedes de la Fundación Gilberto Alzate Avendaño</t>
  </si>
  <si>
    <t>PRADO ALEMAN S.A.S</t>
  </si>
  <si>
    <t>900636775-4</t>
  </si>
  <si>
    <t>SOCIEDAD DE ACCIONES SIMPLIFICADAS</t>
  </si>
  <si>
    <t>MANTENIMIENTO ENTIDAD</t>
  </si>
  <si>
    <t>3-1-2-02-05-01-0000-00</t>
  </si>
  <si>
    <t xml:space="preserve"> $ - </t>
  </si>
  <si>
    <t>DORA HELENA BENITEZ</t>
  </si>
  <si>
    <t>DESEÑADORA GRAFICA</t>
  </si>
  <si>
    <t>31 MESES Y 10 DIAS</t>
  </si>
  <si>
    <t>AREA DE COMUNICACIONES</t>
  </si>
  <si>
    <t>Prestación de servicios profesionales como Webmaster para la creación, desarrollo, ejecución y mejora de los sitios web de la Fundación Gilberto Alzate Avendaño</t>
  </si>
  <si>
    <t>ANA MARIA PEREZ MOSCOTE</t>
  </si>
  <si>
    <t>webmaster@fuga.gov.co</t>
  </si>
  <si>
    <t>TATIANA LOZANO MOSKOWICTZ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</si>
  <si>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</si>
  <si>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</si>
  <si>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</si>
  <si>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</si>
  <si>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INGENIERO INDUSTRIAL</t>
  </si>
  <si>
    <t xml:space="preserve">24 MESES </t>
  </si>
  <si>
    <t>OFICINA DE PLANEACION</t>
  </si>
  <si>
    <t>Prestar servicios profesionales para apoyar con la oportunidad y calidad requerida las actividades relacionadas con la implementación y mejoramiento del Sistema Integrado de Gestión de la Fundación Gilberto Alzate Avendaño, bajo la Norma Técnica Distrital NTD SIG.</t>
  </si>
  <si>
    <t>MIGUEL ANGEL CORREDOR HERRERA</t>
  </si>
  <si>
    <t xml:space="preserve">FORTALECIMIENTO INSTITUCIONAL </t>
  </si>
  <si>
    <t>3-3-1-14-03-31-0475-235</t>
  </si>
  <si>
    <t>NANCY MILENA PINEDA</t>
  </si>
  <si>
    <t>BACHILLER</t>
  </si>
  <si>
    <t>36 AÑOS</t>
  </si>
  <si>
    <t>Prestación de servicios de apoyo a la gestión de la Subdirección Administrativa en el área de Gestión Documental, en cumplimiento a los procesos, procedimientos, herramientas y normativa vigente establecidos para la intervención archivística de ordenación, foliación, rotulación, inventario, transferencia y digitalización de los expedientes contractuales de las vigencias 2014 y 2015.</t>
  </si>
  <si>
    <t>MANOLO VALENCIA OREJUELA</t>
  </si>
  <si>
    <t>CALI- VALLE</t>
  </si>
  <si>
    <t>1 AÑO</t>
  </si>
  <si>
    <t>Prestar los servicios de apoyo para realizar el mantenimiento de plantas y jardines de las áreas comunes de la entidad.</t>
  </si>
  <si>
    <t>DAVID CHIPO GARZON</t>
  </si>
  <si>
    <t>CONVENIO INTERADMINISTRATIVO</t>
  </si>
  <si>
    <r>
      <t xml:space="preserve">: </t>
    </r>
    <r>
      <rPr>
        <sz val="11"/>
        <color indexed="8"/>
        <rFont val="Arial"/>
        <family val="2"/>
      </rPr>
      <t>LA FUNDACIÓN GILBERTO ALZATE AVENDAÑO Y EL INSTITUTO DISTRITAL DE LAS ARTES -IDARTES-, se comprometen a aunar esfuerzos para adelantar el traspaso de unos instrumentos musicales registrados en el inventario de la Fundación Gilberto Alzate Avendaño.</t>
    </r>
  </si>
  <si>
    <t>FUGA-IDARTES</t>
  </si>
  <si>
    <t>860044113-3 * 900413030-9</t>
  </si>
  <si>
    <t>ENTIDAD DISTRITAL</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</si>
  <si>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espacio para instalación de stand de boletería, incluyendo los servicios de iluminación, sonido con que cuenta la sala y la presencia y atención permanente de un (1) técnico.</t>
  </si>
  <si>
    <t>CORPORACIÓN FESTIVAL IBEROAMERICANO DE TEATRO DE BOGOTÁ</t>
  </si>
  <si>
    <t>800122772-3</t>
  </si>
  <si>
    <t>CORPORACION</t>
  </si>
  <si>
    <t>MAESTRA EN ARTES PLASTICAS</t>
  </si>
  <si>
    <t xml:space="preserve">31 MESES  </t>
  </si>
  <si>
    <t>GERENCIA DE ARTES PLASTICAS</t>
  </si>
  <si>
    <t>Prestacion de servicios profesionales para el desarrollo de los programas, proyectos y actividades de la Gerenciade Artes plasticas y Visuales de la Fundacion Gilberto Alzate Avendaño</t>
  </si>
  <si>
    <t>JIMENA MARIA ANDRADE</t>
  </si>
  <si>
    <t>JULIANA DIAZ FRANCO</t>
  </si>
  <si>
    <t>COMUNICADOR SOCIAL</t>
  </si>
  <si>
    <t>19 MESES Y 24 DIAS</t>
  </si>
  <si>
    <t xml:space="preserve">Prestar servicios profesionales para la concepción, desarrollo, ejecución y difusión del proyecto CKWEB, programa de circulación y creación de la Gerencia de Artes Plásticas y Visuales de La FUGA </t>
  </si>
  <si>
    <t>CARLOS MANUEL HOYOS BUCHELI</t>
  </si>
  <si>
    <t>POPAYAN (CAUCA)</t>
  </si>
  <si>
    <t>ANDRES GARCIA LA ROTA</t>
  </si>
  <si>
    <t>MAESTRO EN BELLAS ARTES</t>
  </si>
  <si>
    <t>PRESTAR ASISTENCIA EN LA EJECUCION DE LA PROGRAMACION ARTISTICA PARA LA FASE 1 DE PEATONALIZACION DE LA CARRERA 7 EN ATENCION DE LO DISPUESTO POR EL COMITÉ DISTRITAL DEL PROGRAMA DE LA ZONA DE APROVECHAMIENTO PARA TAL FIN Y DE CONFORMIDAD CON LOS REQUERIMIENTOS QUE REALICE EL SUPERVISOR DEL CONTRATO.</t>
  </si>
  <si>
    <t>RICARDO ALONSO REYES TAFUR</t>
  </si>
  <si>
    <t>2829491 EXT-228</t>
  </si>
  <si>
    <t>2829491 EXT-115</t>
  </si>
  <si>
    <t>2829491 EXT-120</t>
  </si>
  <si>
    <t>2829491 EXT-102</t>
  </si>
  <si>
    <t>ASOCIACION DE HOGARES SI A LA VIDA</t>
  </si>
  <si>
    <t>900175374-5</t>
  </si>
  <si>
    <t>TECNICO AUTOMOTRIZ</t>
  </si>
  <si>
    <t xml:space="preserve">27 MESE </t>
  </si>
  <si>
    <t>Prestar los servicios de apoyo a la gestion como  conductor de la entidad</t>
  </si>
  <si>
    <t>JORGE ANDRES DUQUE MOYANO</t>
  </si>
  <si>
    <t>MANIZALES -CALDAS</t>
  </si>
  <si>
    <t>ABOGADO</t>
  </si>
  <si>
    <t>DOS AÑOS Y 8 MESES</t>
  </si>
  <si>
    <t>Prestar servicios profesionales de carácter jurídico para apoyar a la Fundación Gilberto Alzate Avendaño en los procesos de contratación y asuntos jurídicos que adelante la entidad.</t>
  </si>
  <si>
    <t>LUIS FRANCISCO RAMOS FERNANDEZ</t>
  </si>
  <si>
    <t>asesorcontratacion@fuga.gov.co</t>
  </si>
  <si>
    <t>PILAR AVILA REYES</t>
  </si>
  <si>
    <t>ABOGADA</t>
  </si>
  <si>
    <t>10 AÑOS</t>
  </si>
  <si>
    <t>OFICINA ASESORA JURIDICA</t>
  </si>
  <si>
    <t>Prestar los servicios profesionales como abogado(a), para la representación judicial y extrajudicial de la Fundación Gilberto Alzate Avendaño, así como también asesorar, apoyar los procesos contractuales, de gestión, y demás asuntos jurídicos que adelante la entidad.</t>
  </si>
  <si>
    <t>SANDRA JANETH LOPEZ CORTES</t>
  </si>
  <si>
    <t>ASESORJUDICIAL@FUGA.GOV.CO</t>
  </si>
  <si>
    <t>TECNICO</t>
  </si>
  <si>
    <t>107 MESES</t>
  </si>
  <si>
    <t>GERENCIA DE PRODUCCION</t>
  </si>
  <si>
    <t>Prestación de servicios técnicos de sonido de los escenarios para la producción de eventos culturales en la Gerencia de Producción de la Fundación Gilberto Alzate Avendaño.</t>
  </si>
  <si>
    <t>JOSE PEDRO VILLAVICENCIO BARO</t>
  </si>
  <si>
    <t>CE</t>
  </si>
  <si>
    <t>RECIDENTE EL BOGOTA D.C</t>
  </si>
  <si>
    <t>TRES AÑOS- DOS AÑOS Y 20 DIAS</t>
  </si>
  <si>
    <t>Prestar los servicios de apoyo a la gestión a la Subdirección Administrativa en actividades de mampostería, enchapes, pintura, plomería, redes hidráulicas (oficios manuales) y demás actividades conexas tendientes a la conservación y mantenimiento interno y externo de las casas.</t>
  </si>
  <si>
    <t>JOHN NORBERTO CASTRO BUITRAGO</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</si>
  <si>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incluyendo los servicios de iluminación, sonido con que cuenta la sala y la presencia y atención permanente de un (1) técnico.</t>
  </si>
  <si>
    <t>JUAN PABLO PRIETO SASTOQUE</t>
  </si>
  <si>
    <t>TUNJA BOYACA</t>
  </si>
  <si>
    <t xml:space="preserve">   27/04/2016</t>
  </si>
  <si>
    <t>ADMINISTRADORA PUBLICA</t>
  </si>
  <si>
    <t xml:space="preserve">TRES AÑOS  -TRES MESESY 12 DIAS </t>
  </si>
  <si>
    <t>Prestar los servicios profesionales para apoyar a la Fundación Gilberto Álzate Avendaño, en la elaboración de las justificaciones técnicas que sustenten cambios en la estructura y la planta de personal derivados de la transformación de la entidad, de acuerdo con los lineamientos del Departamento Administrativo del Servicio Civil Distrital.</t>
  </si>
  <si>
    <t>ERIKA ALEXANDRA MORALES VÁSQUEZ</t>
  </si>
  <si>
    <t>SOACHA -CUNDINAMARCA</t>
  </si>
  <si>
    <t>14 AÑOS Y SIETE MESES</t>
  </si>
  <si>
    <t>Prestar los servicios profesionales para realizar acompañamiento técnico – jurídico en la transformación institucional de la FUGA y el acompañamiento en la gestión ante las entidades competentes</t>
  </si>
  <si>
    <t>MARÍA DEL PILAR ORDOÑEZ MÉNDEZ</t>
  </si>
  <si>
    <t>2829491 EXT 102</t>
  </si>
  <si>
    <t>2829491 EXT 128</t>
  </si>
  <si>
    <t>LA FUNDACIÓN GILBERTO ALZATE AVENDAÑO Y EL COLEGIO ESCUELA NACIONAL DE COMERCIO, se comprometen a aunar esfuerzos para adelantar acciones de apoyo a la misión de la Fundación Gilberto Alzate Avendaño a nivel administrativo, contribuyendo con el desarrollo y formación práctica de los estudiantes de bachillerato académico y comercial del Colegio Escuela Nacional de Comercio, en sus competencias administrativas apoyando las diferentes áreas en el manejo de los archivos, la correspondencia, los inventarios y demás actividades de apoyo administrativo.</t>
  </si>
  <si>
    <t xml:space="preserve">COLEGIO ESCUELA NACIONAL DE COMERCIO (IED) </t>
  </si>
  <si>
    <t>7460 -NOV-13 -7998</t>
  </si>
  <si>
    <t>COLEGIO DISTRITAL</t>
  </si>
  <si>
    <t xml:space="preserve">Suscripción por un (1) año a la Revista Cromos para la Biblioteca Especializada en Historia Política de Colombia de la Fundación Gilberto Alzate Avendaño. </t>
  </si>
  <si>
    <t>INVERSIONES CROMOS SAS</t>
  </si>
  <si>
    <t>860523280-0</t>
  </si>
  <si>
    <t>Prestar servicios de vigilancia con personal debidamente entrenado, capacitado y uniformado a las diferentes sedes de la Fundación Gilberto Álzate Avendaño.</t>
  </si>
  <si>
    <t>UNION TEMPORAL NH</t>
  </si>
  <si>
    <t>UNION TEMPORAL</t>
  </si>
  <si>
    <t>Prestar servicios de apoyo logístico y operativo, para la realización de las actividades y eventos derivados de los programas y proyectos de la Gerencia de Artes Plásticas y Visuales de la Fundación Gilberto Alzate Avendaño.</t>
  </si>
  <si>
    <t>FUNDACIÓN ARTERIA</t>
  </si>
  <si>
    <t>900.086.964-9</t>
  </si>
  <si>
    <t>ENTIDAD SIN ANIMIO DE LUCRO</t>
  </si>
  <si>
    <t>28294+1 EXT 224</t>
  </si>
  <si>
    <t>2829491 EXT 217</t>
  </si>
  <si>
    <t>FUGA-PMC-005-2016</t>
  </si>
  <si>
    <t>SUMINISTRO</t>
  </si>
  <si>
    <t>ULISES EUGENIO MARTINEZ MORA</t>
  </si>
  <si>
    <t>650053527-5</t>
  </si>
  <si>
    <t>COMBUSTIBLE, LUBRICANTES Y LLANTAS</t>
  </si>
  <si>
    <t>3-1-2-01-03-00-0000-00</t>
  </si>
  <si>
    <t>FUGA-PMC-006-7427-2016</t>
  </si>
  <si>
    <t>CONTRATAR EL SERVICIO DE CORREO ELECTRONICO GOOGLE APPS</t>
  </si>
  <si>
    <t xml:space="preserve">EFORCERS S.A. </t>
  </si>
  <si>
    <t>96 *112</t>
  </si>
  <si>
    <t>18/03/2016*09/03/2016</t>
  </si>
  <si>
    <t>125*126</t>
  </si>
  <si>
    <t>CARLOS CAÑON</t>
  </si>
  <si>
    <t>FUGA-PMC-007-2016</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</si>
  <si>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</si>
  <si>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</si>
  <si>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</si>
  <si>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</si>
  <si>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</si>
  <si>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</si>
  <si>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FUGA-PMC-010-2016</t>
  </si>
  <si>
    <t>Prestar los servicios de mantenimiento de las impresoras y fotocopiadoras propiedad de la Fundación Gilberto Alzate Avendaño, incluyendo los repuestos para su normal funcionamiento.</t>
  </si>
  <si>
    <t>B &amp; M CANON LTDA</t>
  </si>
  <si>
    <t>830.122.584-4</t>
  </si>
  <si>
    <t>INTERMEDIARIO DE SEGUROS</t>
  </si>
  <si>
    <t>Seleccionar un intermediario de seguros, legalmente constituido en Colombia, que preste apoyo técnico especializado en los procesos de contratación de las pólizas y seguros con que cuenta la entidad, así como la asesoría jurídica y técnica en el manejo integral del programa de seguros, destinado a proteger a las personas, bienes e intereses patrimoniales de la Entidad o aquellos por los que legalmente sea responsable</t>
  </si>
  <si>
    <t>JARGU SA CORREDORES DE SEGUROS</t>
  </si>
  <si>
    <t>800018165-8</t>
  </si>
  <si>
    <t>SEGUROS</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</si>
  <si>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</si>
  <si>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QBE SEGUROS S.A</t>
  </si>
  <si>
    <t>860002534-0</t>
  </si>
  <si>
    <t>31/03//2016</t>
  </si>
  <si>
    <t>SEGUROS ENTIDAD</t>
  </si>
  <si>
    <t>3-1-2-02-06-01-0000-00</t>
  </si>
  <si>
    <t>Prestar el servicio de soporte al programa Visual-Vsummer</t>
  </si>
  <si>
    <t>IDEASOFT LIMITADA</t>
  </si>
  <si>
    <t>830053632-3</t>
  </si>
  <si>
    <t xml:space="preserve">DOS AÑOS Y 4 MESES </t>
  </si>
  <si>
    <t>Prestar los servicios profesionales para apoyar a la Fundación Gilberto Alzate Avendaño en el desarrollo del proyecto de implementación de las Normas Internacionales de Información Financiera-NIIF.</t>
  </si>
  <si>
    <t>JULIANA ELENA DAZA BECERRA</t>
  </si>
  <si>
    <t>ADMINISTRADOR DE EMPRESAS</t>
  </si>
  <si>
    <t>8 MESES Y 27 DIAS</t>
  </si>
  <si>
    <t>PRESTAR LOS SERVICIO PARA ADELANTAR LA VERIFICACION FISICA DE LOS INVENTARIOS DE LA FUNDACION GILBERTO ALZATE AVENDAÑO.</t>
  </si>
  <si>
    <t>DIEGO ALMEIDY NEUTA BARBOSA</t>
  </si>
  <si>
    <t>UN AÑO Y CUATRO MESES</t>
  </si>
  <si>
    <t>Prestar los servicios para actualizar los registros que se encuentran en el sistema contable y administrativo de la entidad, en relación con los  inventarios de la Fundación Gilberto Alzate Avendaño.</t>
  </si>
  <si>
    <t>JAIR ALBERTO LEDESMA SUAREZ</t>
  </si>
  <si>
    <t>Prestar los servicios a la Fundación Gilberto Alzate Avendaño para la realización de una conferencia con enfoque de debate, sobre el rechazo a la corrupción y sobre la promoción de la transparencia y la probidad</t>
  </si>
  <si>
    <t>FUNDACIÓN ACCIÓN SOCIAL POR COLOMBIA</t>
  </si>
  <si>
    <t>900296428-3</t>
  </si>
  <si>
    <t>CAPITAL HUMANO Y PROBIDAD</t>
  </si>
  <si>
    <t>05-02-0016</t>
  </si>
  <si>
    <t>3-3-1-14-03-26-0958-224</t>
  </si>
  <si>
    <t>SANTIAGO ECHEVERRY</t>
  </si>
  <si>
    <t>GERENCIA ACTES PLASTICAS Y VISUALES</t>
  </si>
  <si>
    <t xml:space="preserve">Suministrar planchas lotográficas y reveladores de acuerdo a las especificaciones técnicas establecidas en los estudios previos y de conformidad con los requerimientos que efectúe el supervisor del contrato </t>
  </si>
  <si>
    <t>DISTRIBUIDORA DE PAPELES S.A.S.</t>
  </si>
  <si>
    <t>860028580-2</t>
  </si>
  <si>
    <t>RESTAURADOR</t>
  </si>
  <si>
    <t xml:space="preserve">15 AÑOS  </t>
  </si>
  <si>
    <t>SUBDIRECCION OPERATIVA</t>
  </si>
  <si>
    <t>Prestar los servicios profesionales para la conservación, preservación, restauración y empaste de revistas que se encuentran en mal estado dentro del acervo hemerográfico de la Biblioteca especializada en Historia Política de la Fundación Gilberto Alzate Avendaño</t>
  </si>
  <si>
    <t>Jhon Jairo Martinez Gonzalez</t>
  </si>
  <si>
    <t>FUGA-PMC-009-2016</t>
  </si>
  <si>
    <t>Prestar los servicios de venta de boletería On Line y Presencial para los eventos artísticos y culturales que realiza la Fundación Gilberto Alzate Avendaño.</t>
  </si>
  <si>
    <t xml:space="preserve">GRUPO TUTICKET.COM COLOMBIA SAS </t>
  </si>
  <si>
    <t>900.538.254-9</t>
  </si>
  <si>
    <t>FUGA-PMC-011-2016</t>
  </si>
  <si>
    <t>REALIZAR EL MANTENIMIENTO Y RECARGA DE EXTINTORES QUE POSEE LA FUGA</t>
  </si>
  <si>
    <t>EXTINTORES METALES Y EQUIPOS FULL AC .S.A.S</t>
  </si>
  <si>
    <t>900595667-1</t>
  </si>
  <si>
    <t>FUGA-PMC-012-2016</t>
  </si>
  <si>
    <t>PRESTAR LOS SERVICIOS DE MANTENIMIENTO PREVENTIVO Y CORRECTIVO DE LOS VEHICULOS DE PROPIEDAD DE LA FUNDACION GILBERTO ALZATE AVENDAÑO.</t>
  </si>
  <si>
    <t>COMPANIA DE SERVICIOS AUTOMOTRICES SAS</t>
  </si>
  <si>
    <t>900.542.932-1</t>
  </si>
  <si>
    <t>FUGA-PMC-013-2016</t>
  </si>
  <si>
    <t>Prestar los servicios de apoyo logístico para garantizar la debida realización de reuniones y actos protocolarios de la Fundación Gilberto Alzate Avendaño.</t>
  </si>
  <si>
    <t>CAMILO ERNESTO FONSECA PEREZ</t>
  </si>
  <si>
    <t xml:space="preserve">ARAUCA </t>
  </si>
  <si>
    <t>PROMOCION INSTITUCIONAL</t>
  </si>
  <si>
    <t>3-1-2-02-11-00-0000-00</t>
  </si>
  <si>
    <t>CAMILO JIMENEZ</t>
  </si>
  <si>
    <t>FUGA-PMC-015-2016</t>
  </si>
  <si>
    <t>Prestar servicios de mantenimiento de los equipos de cómputo de la Fundación Gilberto Alzate Avendaño.</t>
  </si>
  <si>
    <t>DIEGO ALEJANDRO GRANADOS AVENDAÑO</t>
  </si>
  <si>
    <t>BOGOTA</t>
  </si>
  <si>
    <t xml:space="preserve">GASTOS DE COMPUTADOR </t>
  </si>
  <si>
    <t>3-1-2-01-02-00-0000-00</t>
  </si>
  <si>
    <t>FUGA-PMC-016-2016</t>
  </si>
  <si>
    <t>Realizar el empaste de libros del acervo bibliográfico de la biblioteca especializada en Historia Política de Colombia de la Fundación Gilberto Alzate Avendaño.</t>
  </si>
  <si>
    <t>NELSON EDUARDO MUÑOZ MORENO</t>
  </si>
  <si>
    <t>02-01-0072</t>
  </si>
  <si>
    <t>FUGA-PMC-017-2016</t>
  </si>
  <si>
    <t>Contratar la adaptación y adecuación de un espacio para la implementación de la cabina de producción radiofónica del proyecto CKweb Imagen y Sonido de la Gerencia de Artes Plásticas y Visuales de la Fundación Gilberto Alzate Avendaño.</t>
  </si>
  <si>
    <t>AQSTICA S.A.S</t>
  </si>
  <si>
    <t>900.214.218-2</t>
  </si>
  <si>
    <t>FUGA-PMC-018-2016</t>
  </si>
  <si>
    <t>Suministro de tintas litográficas de impresión, de acuerdo a las especificaciones técnicas establecidas en los estudios previos y la invitación pública.</t>
  </si>
  <si>
    <t>TESH MARK S.A.S</t>
  </si>
  <si>
    <t>900.010.244-8</t>
  </si>
  <si>
    <t>FUGA-PMC-019-2016</t>
  </si>
  <si>
    <t>Instalación de cableado estructurado con sus componentes eléctricos para su debido funcionamiento, para la casa ubicada en la calle 10 No 2-62 de la Fundación Gilberto Alzate  Avendaño.</t>
  </si>
  <si>
    <t>JOSÉ DAVID VÁZQUEZ BETANCURT</t>
  </si>
  <si>
    <t>FUGA-PMC-020-2016</t>
  </si>
  <si>
    <t>COMPRAVENTA</t>
  </si>
  <si>
    <t>COMPRA E INTALACION Y PUESTA EN MARCHA DE UPS, DISPOSITIVOS DE RED PARA WIFI Y SWITCH PARA LA CASA UBICADA EN LA CALLE 10 No. 2-62 DE LA FUNDACION GILBERTO ALZATE AVENDAÑO.</t>
  </si>
  <si>
    <t>SEAN ELECTRONICA LTDA</t>
  </si>
  <si>
    <t>830124848-2</t>
  </si>
  <si>
    <t>FUGA-PMC-021-2016</t>
  </si>
  <si>
    <t>Prestar el servicio de mantenimiento preventivo y correctivo a la planta eléctrica  propiedad de la Fundación Gilberto Alzate Avendaño</t>
  </si>
  <si>
    <t>GPS ELECTRONICS LTDA</t>
  </si>
  <si>
    <t>900092491-1</t>
  </si>
  <si>
    <t>FUGA-PMC-022-2016</t>
  </si>
  <si>
    <t>Suministrar los materiales y herramientas de ferretería que se requieran en la Fundación Gilberto Alzate Avendaño”</t>
  </si>
  <si>
    <t>COMERCIALIZADORA ELECTROCON SAS</t>
  </si>
  <si>
    <t>830073899-8</t>
  </si>
  <si>
    <t>2829491 EXT 221</t>
  </si>
  <si>
    <t>2829491 EXT. 119</t>
  </si>
  <si>
    <t>Prestación de servicios de apoyo a la gestión para desarrollar las actividades establecidas en el programa de  bienestar social e incentivos, en el plan institucional de capacitación y en el plan anual de seguridad y salud en el trabajo, así como el fortalecimiento en temas de comunicación y cultura organizacional de la Fundación Gilberto Alzate Avendaño.</t>
  </si>
  <si>
    <t>CAJA DE COMPENSACIÓN FAMILIAR COMPENSAR</t>
  </si>
  <si>
    <t>860.066.942.-7</t>
  </si>
  <si>
    <t>CAJA DE COMPENSACION</t>
  </si>
  <si>
    <t>CAPACITACION -BIENESTAR E INCENTIVOS -SALUD OCUPACIONAL</t>
  </si>
  <si>
    <t>3-1-2-09-01-0000-00*3-1-2-02-10-00-0000-00*3-1-2-02-12-00-0000-00</t>
  </si>
  <si>
    <t>YURANY TATIANA SUAREZ</t>
  </si>
  <si>
    <t>6 AÑOS Y 8 MESES</t>
  </si>
  <si>
    <t>Prestar los servicios profesionales como abogado, para asesorar, conceptuar, proyectar los documentos necesarios, para atender las consultas, derechos de petición y trámites administrativos, que se soliciten a la entidad, proyectar y adelantar los procesos contractuales, de gestión, convocatorias, concursos, hacer seguimiento y proyectar lo pertinente en la representación judicial y extrajudicial, proyectar informes que le obliguen a la Entidad y los que le sean solicitados por otras instancias como las de control, y apoyar en los demás asuntos jurídicos que adelante la Fundación Gilberto Alzate Avendaño</t>
  </si>
  <si>
    <t>HÉCTOR RICARDO OJEDA SIERRA</t>
  </si>
  <si>
    <t>asesorconvocatorias@fuga.gov.co</t>
  </si>
  <si>
    <t>JOHANNY HERRERA SAAVEDRA</t>
  </si>
  <si>
    <t>ALEXIS CARRANZA</t>
  </si>
  <si>
    <t>FUGA-PMC-023-2016</t>
  </si>
  <si>
    <t>ADQUIRIR A TITULO DE COMPRAVENTA ELEMENTOS DISTINTIVOS PARA LOS FUNCIONARIOS DE LA FUNDACION GILBERTO ALZATE AVENDAÑO.</t>
  </si>
  <si>
    <t>XAM SOLUCIONES INTEGRALES S.A.S.</t>
  </si>
  <si>
    <t>900756524-7</t>
  </si>
  <si>
    <t>CRA 28A- No. 74-59 TEL. 7024831</t>
  </si>
  <si>
    <t>RAMON GUTIERREZ</t>
  </si>
  <si>
    <t>FUGA-PMC-024-2016</t>
  </si>
  <si>
    <t>PRESTAR EL SERVICIO DE MANTENIMIENTO PREVENTIVO DE LA UPS  Y EL BANCO DE BATERÍAS DE  PROPIEDAD DE LA FUNDACIÓN GILBERTO ALZATE AVENDAÑO</t>
  </si>
  <si>
    <t>POWERSUN S.A.S.</t>
  </si>
  <si>
    <t>900098348-3</t>
  </si>
  <si>
    <t>Calle 70C No. 56B - 20 TEL.900098348-3</t>
  </si>
  <si>
    <t>CLAUDIA DELGADO</t>
  </si>
  <si>
    <t>ANTES-CARLOS CAÑON-AHORA MARIA CECILIA QUIASUA</t>
  </si>
  <si>
    <t>ANTES-CARLOS CAÑON-AHORA HUMBERTO TORRES</t>
  </si>
  <si>
    <t>ANTES CARLOS CAÑON AHORA CLAUDIA DELGADO</t>
  </si>
  <si>
    <t>ANTES CARLOS CAÑON  AHORA YURANI TATIANA SUAREZ</t>
  </si>
  <si>
    <t>ANTES CARLOS CAÑON AHORA CAMILO JIMENEZ</t>
  </si>
  <si>
    <t>Prestar servicios de apoyo administrativo, logístico y operativo, para la realización de las actividades y eventos derivados de los programas y proyectos de la Gerencia de Artes Plásticas y Visuales de la Fundación Gilberto Alzate Avendaño.</t>
  </si>
  <si>
    <t>SERGIO ANDRÉS HERNÁNDEZ BOTÍA</t>
  </si>
  <si>
    <t>CALLE 70 121-74</t>
  </si>
  <si>
    <t>apoyogerenciaplasticas@fuga.gov.co</t>
  </si>
  <si>
    <t>Intervención cultural para la transformación del centro de Bogotá</t>
  </si>
  <si>
    <t>3-3-1-15-03-25-1164-157</t>
  </si>
  <si>
    <t>ANA MARIA LOZANO</t>
  </si>
  <si>
    <t>ECONOMISTA</t>
  </si>
  <si>
    <t>76 MESES 2 DIAS</t>
  </si>
  <si>
    <t>Prestar servicios profesionales en el área de Control Interno de Gestión de la Fundación Gilberto Álzate Avendaño en los roles que por ley tiene esta oficina, de conformidad con los requerimientos que realice el supervisor del contrato</t>
  </si>
  <si>
    <t>ALBA CRISTINA ROJAS HUERTAS</t>
  </si>
  <si>
    <t>TUNJA-BOYACA</t>
  </si>
  <si>
    <t>CLL 166 8H-20 INT 7 APTO 404</t>
  </si>
  <si>
    <t>05-02-0076</t>
  </si>
  <si>
    <t>3-3-1-15-07-42-0475-185</t>
  </si>
  <si>
    <t xml:space="preserve">YOLANDA HERRERA </t>
  </si>
  <si>
    <t>INGENIERO DE SISTEMAS</t>
  </si>
  <si>
    <t>5 AÑOS Y 5 MESES</t>
  </si>
  <si>
    <t>Prestar los servicios profesionales para apoyar a la Fundación Gilberto Alzate Avendaño en la elaboración e implementación del plan estratégico tecnologías de la información, así como brindar apoyo en actualización de la documentación técnica relacionada</t>
  </si>
  <si>
    <t>EDWIN GUSTAVO DÍAZ MÉNDEZ</t>
  </si>
  <si>
    <t>CRA 13F 32-21 SUR</t>
  </si>
  <si>
    <t>tecnologia@fuga.gov.co</t>
  </si>
  <si>
    <t>01-06-0008</t>
  </si>
  <si>
    <t>3-1-1-15-07-43-7032-189</t>
  </si>
  <si>
    <t>14 AÑOS Y UN MES</t>
  </si>
  <si>
    <t>Prestar los servicios profesionales para apoyar el desarrollo de las actividades del área de planeación de la Fundación Gilberto Alzate Avendaño</t>
  </si>
  <si>
    <t>JENNY PEÑA DURAN</t>
  </si>
  <si>
    <t>CRA 40C 9-21 SUR</t>
  </si>
  <si>
    <t>sig@fuga.gov.co</t>
  </si>
  <si>
    <t>4 AÑOS 3 MESES</t>
  </si>
  <si>
    <t>Prestar servicios profesionales como abogado para apoyar a la subdirección operativa de la fundación Gilberto Alzate Avendaño, en todas las fases de los procesos contractuales a cargo de esta área, así como brindar apoyo a la supervisión de los contratos que se suscriban desde las gerencias de producción y artes plásticas y visuales de la entidad</t>
  </si>
  <si>
    <t>LESLIE MAYERLY RODRIGUEZ MUÑOZ</t>
  </si>
  <si>
    <t>CRA 39B 29B 28 SUR</t>
  </si>
  <si>
    <t>mayulez24@gmail.com</t>
  </si>
  <si>
    <t>DISEÑADOR GRAFICO</t>
  </si>
  <si>
    <t>2 AÑOS 8 MESES</t>
  </si>
  <si>
    <t>Prestar servicios profesionales como webmaster para la creación, desarrollo, ejecución y mejora de los sitios web de la  fundación Gilberto Alzate Avendaño</t>
  </si>
  <si>
    <t>6 AÑOS Y 2 MESES</t>
  </si>
  <si>
    <t>Prestar sus servicios para apoyar a la Oficina Asesora Jurídica en los procesos, trámites y gestiones de carácter administrativo.</t>
  </si>
  <si>
    <t>HERNAN ALFREDO CASTELLANOS MORA</t>
  </si>
  <si>
    <t>CARRERA 11 A ESTE # 17 F 25 SUR. TEL. 2463905</t>
  </si>
  <si>
    <t>asistentejuridica@fuga.gov.co</t>
  </si>
  <si>
    <t>NA</t>
  </si>
  <si>
    <t>3 AÑOS Y 4 MESES Y 18 DÍAS</t>
  </si>
  <si>
    <t>Prestar servicios como Abogado de la Oficina Asesora Jurídica para adelantar la representación judicial y extrajudicial, apoyar la supervisión de los contratos que le sean asignados y atender los asuntos de carácter jurídico y contractual de la Fundación Gilberto Alzate Avendaño.</t>
  </si>
  <si>
    <t>AV. CARACAS 14 No. 49-55 APTO 418. TEL 3118843833</t>
  </si>
  <si>
    <t>FINANZAS Y RELACIONES INTERNACIONALES</t>
  </si>
  <si>
    <t>11 AÑOS 6 MESES Y 9 DÍAS</t>
  </si>
  <si>
    <t>Prestar sus servicios para realizar una investigación y recolección de información en forma de inventario o base de datos Excel, sobre los agentes públicos y privados que tienen acción en el Centro de Bogotá D.C.</t>
  </si>
  <si>
    <t>ISABELA RESTREPO MEJÍA</t>
  </si>
  <si>
    <t>CALLE 118 No. 70 - 83 INTERIOR 2. TEL 2530032</t>
  </si>
  <si>
    <t>isarestree@hotmail.com</t>
  </si>
  <si>
    <t>2 AÑOS 1 MES Y 20 DÍAS</t>
  </si>
  <si>
    <t>Prestar servicios profesionales para apoyar a la Subdirección Administrativa de la FUGA en los procesos jurídicos y contractuales asociados a los proyectos asignados al área, as[ como apoyar en la supervisión de los contratos  y seguimiento y control del Plan Anual de Adquisiciones de la Subdirección.</t>
  </si>
  <si>
    <t>JENNIFER LEANDRA CLAVIJO REY</t>
  </si>
  <si>
    <t>VILLAVICENCIO - META</t>
  </si>
  <si>
    <t>CARRERA 2 # 32 - 73 APTO 403 TORRE 9 CHÍA CUNDINAMARCA. TEL. 3203063958</t>
  </si>
  <si>
    <t>clavijoreyjennifer@hotmail.com</t>
  </si>
  <si>
    <t>11 AÑOS 5 MESES Y 17 DÍAS</t>
  </si>
  <si>
    <t>Prestar los Servicios Profesionales para apoyar a la Fundación Gilberto Alzate Avendaño en las acciones de Gestión del Cambio.</t>
  </si>
  <si>
    <t>GUILLERMO ALEJANDRO RODRÍGUEZ JIMÉNEZ</t>
  </si>
  <si>
    <t>arodriguez@tri-latam.com</t>
  </si>
  <si>
    <t>COMPRAVENTA DE BIENES MUEBLES</t>
  </si>
  <si>
    <t>Compra de Licencia para Software de Georeferenciación para la Fundación Gilberto Alzate Avendaño</t>
  </si>
  <si>
    <t>ESRI COLOMBIA SAS</t>
  </si>
  <si>
    <t>830122983-1</t>
  </si>
  <si>
    <t>CALLE 90 No. 13 - 40 PISO 5</t>
  </si>
  <si>
    <t>daguilar@esri.co</t>
  </si>
  <si>
    <t>3-3-1-15-07-43-7032-189</t>
  </si>
  <si>
    <t>NO</t>
  </si>
  <si>
    <t>EDWIN GUSTAVO DIAZ</t>
  </si>
  <si>
    <t>4 AÑOS Y 25 DÍAS</t>
  </si>
  <si>
    <t>RECURSOS HUMANOS</t>
  </si>
  <si>
    <t>Prestar los servicios para apoyar el área de recursos humanos en el seguimiento y desarrollo de las acciones establecidas en el Plan de Sistema de Seguridad y Salud en el Trabajo, así como acciones derivadas del acuerdo laboral y demás planes y programas asociados a la gestión del talento humano de la Fundación Gilberto Alzate Avendaño.</t>
  </si>
  <si>
    <t>SANDRA MILENA BETTIN ÁLVAREZ</t>
  </si>
  <si>
    <t>smbettin@misena.edu.co</t>
  </si>
  <si>
    <t>MAESTRA EN ARTES PLASTICAS Y VISUALES</t>
  </si>
  <si>
    <t>1 AÑO Y 4 MESES</t>
  </si>
  <si>
    <t>Prestación de servicios profesionales para el desarrollo de los programas, proyectos y actividades de la Gerencia de Artes Plásticas y Visuales de la Fundación Gilberto Alzate Avendaño.</t>
  </si>
  <si>
    <t>MARÍA DEL PILAR SANTAMARÍA MOTTA</t>
  </si>
  <si>
    <t>CARRERA 7 B No. 134 B -63. TEL. 6470621</t>
  </si>
  <si>
    <t>convocatoriasplasticas@fuga.gov.co</t>
  </si>
  <si>
    <t>2 AÑOS Y 5 MESES</t>
  </si>
  <si>
    <t>Prestar servicios para apoyar el desarrollo de las actividades del área de planeación, conducentes al fortalecimiento de los procesos y procedimientos
de la Fundación Gilberto Alzate Avendano.</t>
  </si>
  <si>
    <t>CALLE 163 No. 7G-09 TEL. 4694750</t>
  </si>
  <si>
    <t>miguelcorredorherrera@gmail.com</t>
  </si>
  <si>
    <t>SONIA CORDOBA ALVARADO</t>
  </si>
  <si>
    <t>MAESTRA EN BELLAS ARTES</t>
  </si>
  <si>
    <t>1 AÑO 1 MES Y 23 DÍAS</t>
  </si>
  <si>
    <t>Prestación de servicios de preproducción y producción de los laboratorios, talleres y muestras de resultados derivados de los programas y proyectos que desarrolla y desarrollará la Gerencia de Artes Plásticas y Visuales en su Programa Plataforma Bogotá.</t>
  </si>
  <si>
    <t>RAQUEL SOLORZANO CATAÑO</t>
  </si>
  <si>
    <t>CARRERA 7 C No. 123 - 49 CASA 2 PISO. TEL. 3214834113</t>
  </si>
  <si>
    <t>caquel@gmail.com</t>
  </si>
  <si>
    <t>FILOSOFÍA</t>
  </si>
  <si>
    <t>3 AÑOS</t>
  </si>
  <si>
    <t>Realizar la coordinación editorial y corrección de estilo, revisión de fuentes, claridad de contenidos y gestión de modificaciones con otros editores y autores así como la revisión de permisos de uso de imágenes para las publicaciones de los documentos del plan editorial de la Gerencia de Artes Plásticas y Visuales de la Fundación Gilberto Alzate Avendaño.</t>
  </si>
  <si>
    <t>CATALINA VARGAS TOVAR</t>
  </si>
  <si>
    <t>CARRERA 8 # 37 - 10 APTO 603. TEL. 8021913</t>
  </si>
  <si>
    <t>cvargastovar@gmail.com</t>
  </si>
  <si>
    <t>7 AÑOS Y 5 MESES</t>
  </si>
  <si>
    <t>Prestar los servicios profesionales para la implementación de un
software documental. El servicio comprende la implementación,
desarrollo, parametrización, puesta en producción, capacitación
documentación y garantía del sistema de gestión documental
ORFEO-GPL en la Fundación Gilberto Alzate Avendaño.</t>
  </si>
  <si>
    <t>IDELBER SANCHEZ</t>
  </si>
  <si>
    <t>GRANADA - META</t>
  </si>
  <si>
    <t>CARRERA 50 A # 64 A - 63 APTO 302. TEL. 3105702008</t>
  </si>
  <si>
    <t>idelbers@gmail.com</t>
  </si>
  <si>
    <t>Prestar los servicios técnicos a la Subdirección Administrativa en el área de Gestión Documental y Atención al Ciudadano de la Fundación Gilberto Álzate Avendaño, durante el proceso de implementación del sistema de gestión documental.</t>
  </si>
  <si>
    <t>LINA NATALIA CASTAÑEDA GÓMEZ</t>
  </si>
  <si>
    <t>DUITAMA - BOYACA</t>
  </si>
  <si>
    <t>CARRERA 109 A # 131 B - 55. TEL. 6931797</t>
  </si>
  <si>
    <t>lina_c_20@hotmail.com</t>
  </si>
  <si>
    <t>HISTORIADOR</t>
  </si>
  <si>
    <t>3 MESES</t>
  </si>
  <si>
    <t>DIRECCIÓN</t>
  </si>
  <si>
    <t>Prestar los servicios para apoyar a la Dirección de la Fundación Gilberto Álzate Avendaño, en la consolidación y digitación de la información que requiere está área para su gestión, tanto interna como externa en atención a su misionalidad.</t>
  </si>
  <si>
    <t>JOAQUIN ANDRÉS PALACIO GÓMEZ</t>
  </si>
  <si>
    <t>CALLE 16 J No. 112 A 03 CASA VILLA CARMENZA TEL. 2678598</t>
  </si>
  <si>
    <t>joaquinpalaciogomez@gmail.com</t>
  </si>
  <si>
    <t>9 AÑOS 1 MES Y 10 DÍAS</t>
  </si>
  <si>
    <t>Prestación de servicios profesionales para llevar a cabo la actualización de los manuales y procedimientos asociados a la gestión contractual y jurídica de la entidad.</t>
  </si>
  <si>
    <t>SANDRA ISABEL ANAYA FLÓREZ</t>
  </si>
  <si>
    <t>BARRANCABERMEJA - SANTANDER</t>
  </si>
  <si>
    <t>CARRERA 7 B No. 127 A - 57. TEL. 3005810056</t>
  </si>
  <si>
    <t>sandanaf0911@yahoo.com</t>
  </si>
  <si>
    <t>6 AÑOS 1 MES Y 28 DÍAS</t>
  </si>
  <si>
    <t>Prestar sus servicios profesionales en la Oficina Asesora Jurídica de la Fundación Gilberto Alzate Avendaño para apoyar los procesos administrativos y de gestión, administrar las bases de datos y plataformas digitales de contratación, así como las de la rama judicial, proyectar los informes y respuestas a requerimientos de competencia del área, realizar el seguimiento y control del Plan Anual de Adquisiciones y planes de mejoramiento respecto a las competencias de la Oficina Jurídica.</t>
  </si>
  <si>
    <t>EL ARRENDADOR entrega a título de arrendamiento a EL ARRENDATARIO, y ésta recibe el uso y goce temporal de la Sala principal con capacidad para 430 personas, el escenario, los camerinos, el acceso y baños, situado dentro de las instalaciones de la Fundación Gilberto Alzate Avendaño, ubicada en la Calle 10 N° 3-16 de Bogotá D.C. Cuenta además con los siguientes Servicios: Aseo, Personal técnico, espacio para instalación de stand de boletería, incluyendo los servicios de iluminación, sonido con que cuenta la sala y la presencia y atención permanente de un (1) técnico</t>
  </si>
  <si>
    <t>LIZ AMANDA ALBARRACIN DIAZ</t>
  </si>
  <si>
    <t>info@eljardindelarcoiris.com</t>
  </si>
  <si>
    <t>"EL ARRENDADOR entrega a título de arrendamiento a EL ARRENDATARIO, y ésta recibe el uso y goce temporal de la Sala principal con capacidad para 430 personas, el escenario, los camerinos, el acceso y baños, situado dentro de las instalaciones de la Fundación Gilberto Alzate Avendaño, ubicada en la Calle 10 N° 3-16 de Bogotá D.C. Cuenta además con los siguientes Servicios: Aseo, Personal técnico, espacio para instalación de stand de boletería, incluyendo los servicios de iluminación, sonido con que cuenta la sala y la presencia y atención permanente de un (1) técnico"</t>
  </si>
  <si>
    <t>FUNDACION CAKIKE</t>
  </si>
  <si>
    <t>900375638-2</t>
  </si>
  <si>
    <t>info@cakike.org</t>
  </si>
  <si>
    <t>Suscripción por un año a la guía LEC para la construcción</t>
  </si>
  <si>
    <t>LEGIS EDITORES S.A.</t>
  </si>
  <si>
    <t>860042209-2</t>
  </si>
  <si>
    <t>notificaciones@legis.com.co</t>
  </si>
  <si>
    <t>IMPRESOS Y PUBLICACIONES</t>
  </si>
  <si>
    <t>3-1-2-02-04-00-0000-00</t>
  </si>
  <si>
    <t>CALLE 21 5-59 APTO.401. 3224032973</t>
  </si>
  <si>
    <t>CARRERA 10 No. 128-70 TORRE 2 APARTAMENTO 904. 6017191</t>
  </si>
  <si>
    <t>CALLE 167 No. 56 - 25 APTO 503. 7582332</t>
  </si>
  <si>
    <t>CARRERA 11 A ESTE # 17 F 25 SUR. 3115844852</t>
  </si>
  <si>
    <t>CARRERA 12 No. 11 - 05 SUR. 2890118</t>
  </si>
  <si>
    <t>CARRERA 1 # 9 - 44. 7569002</t>
  </si>
  <si>
    <t>AVENIDA CALLE 26 No. 82 - 70. 4255255</t>
  </si>
  <si>
    <t>DIRECTORIO DE CONTRATISTAS A 31 DE DICIEMBRE DE 2016</t>
  </si>
  <si>
    <t>7 SEMESTRE LICENCIATURA EN SOCIALES</t>
  </si>
  <si>
    <t>5 AÑOS Y 2 MESES</t>
  </si>
  <si>
    <t xml:space="preserve">14 AÑOS 6 MESES </t>
  </si>
  <si>
    <t>CONTRATO DE TRANSACCIÓN</t>
  </si>
  <si>
    <t>CONVENIO DE ASOCIACIÓN</t>
  </si>
  <si>
    <t>2 AÑOS Y 6 MESES</t>
  </si>
  <si>
    <t>ARQUITECTO</t>
  </si>
  <si>
    <t>12 AÑOS Y 1 MES</t>
  </si>
  <si>
    <t>SUBDIRECCIÓN OPERATIVA</t>
  </si>
  <si>
    <t>3 AÑOS 29 DIAS</t>
  </si>
  <si>
    <t>PROFESIONAL EN BIOLOGIA</t>
  </si>
  <si>
    <t>16 AÑOS</t>
  </si>
  <si>
    <t>EL ARRENDADOR entrega a título de arrendamiento a EL ARRENDATARIO, y ésta recibe el uso y goce temporal de la Sala principal con capacidad para 430 personas, el escenario, los
camerinos, el acceso y baños, situado dentro de las instalaciones de la Fundación Gilberto Alzate Avendaño, ubicada en la Calle 10 N° 3-16 de Bogotá D.C. Cuenta además con los siguientes Servicios: Aseo, Personal técnico, espacio para instalación de stand de boletería, incluyendo los servicios de iluminación, sonido con que cuenta la sala y la presencia y atención permanente de un (1) técnico</t>
  </si>
  <si>
    <t>YOLANDA RINCÓN DE SANCHEZ</t>
  </si>
  <si>
    <t>CALLE 106 No. 56 -26</t>
  </si>
  <si>
    <t>Adquirir a título de Compra Venta cinco (5) computadores de escritorio y cinco (5) computadores portátiles, según las especificaciones técnicas requeridas por la Fundación Gilberto Alzate Avendaño.</t>
  </si>
  <si>
    <t>PC INSIDE E.U.</t>
  </si>
  <si>
    <t>830147773-8</t>
  </si>
  <si>
    <t>CARRERA 16 A No. 78 - 79 OF 302</t>
  </si>
  <si>
    <t>Prestar servicios profesionales para la diagramación y diseño de dos (02) revistas ERRATA# y siete (07) libros de publicaciones especializadas de la Gerencia de Artes Plásticas y Visuales de la Fundación Gilberto Alzate Avendaño.</t>
  </si>
  <si>
    <t>LA SILUETA DISEÑO SAS</t>
  </si>
  <si>
    <t>900589854-6</t>
  </si>
  <si>
    <t>CARRERA 18 A No. 40 A - 52</t>
  </si>
  <si>
    <t>Prestar servicios de apoyo administrativo a la Gerencia de Producción.</t>
  </si>
  <si>
    <t>AMALIA NATALY FAJARDO BAQUERO</t>
  </si>
  <si>
    <t>CARRERA 31 D No. 02 - 06 APTO 301</t>
  </si>
  <si>
    <t>EL ARRENDADOR entrega a titulo de arrendamiento al ARRENDATARIO, y ésta recibe el uso y goce temporal de Ia Sala principal con capacidad para 430 personas, el escenario, los camerinos, el acceso y baños, situado dentro de las instalaciones de Ia Fundación Gilberto Alzate Avendaño, ubicada en Ia Calle 10 N° 3-16 de Bogotá D.C. Cuenta además con los siguientes Servicios: Aseo, Personal técnico, espacio para instalación de stand de boleterla, incluyendo los servicios de iluminación, sonido con que cuenta Ia sala y Ia presencia y atención permanente de un (1) técnico.</t>
  </si>
  <si>
    <t>FLOR LILIA ROJAS DE CASTRO</t>
  </si>
  <si>
    <t>CARRERA 18 No. 54 - 14 SUR</t>
  </si>
  <si>
    <t xml:space="preserve">Prestar los servicios profesionales a la Subdirección Administrativa en el monitoreo, seguimiento y mejoramiento a planes, programas, proyectos y procesos financieros y administrativos. </t>
  </si>
  <si>
    <t>CECILIA MALTE ALVAREZ</t>
  </si>
  <si>
    <t>PUERTO BOYACA - BOYACA</t>
  </si>
  <si>
    <t>CALLE 163 No. 54 C - 55 MANZANA 12 CASA 16</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</si>
  <si>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134 del 17 de agosto de 2016, y consecuencialmente, el reconocimiento y pago del valor pactado en calidad de honorarios para cada uno de los jurados designados en la Resolución mencionada, y en este caso, el jurado Wilson leon Garcia Delgado.</t>
  </si>
  <si>
    <t>WILSON LEON GARCIA DELGADO</t>
  </si>
  <si>
    <t>MEDELLIN - ANTIOQUIA</t>
  </si>
  <si>
    <t>CARRERA 11 A No. 93 - 67 Oficina 503</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</si>
  <si>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la expedición de los certificados de Registro Presupuestal derivados de la Resolución No. 133 del 17 de agosto de 2016, y consecuencialmente, el reconocimiento y pago del valor pactado en calidad de honorarios para cada uno de los jurados designados en la Resolución mencionada, y en este caso, para el jurado Francisco Javier Montoya Monroy.</t>
  </si>
  <si>
    <t>FRANCISCO JAVIER MONTOYA MONROY</t>
  </si>
  <si>
    <t>CARRERA 20 No. 53 - 35 BARRIO GALERIAS</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</si>
  <si>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134 del 17 de agosto de 2016, y consecuencialmente, el reconocimiento y pago del valor pactado en calidad de honorarios para cada uno de los jurados designados en la Resolución mencionada, y en este caso, la jurado Gloria Esmeralda Quintana Lopez.</t>
  </si>
  <si>
    <t>GLORIA ESMERALDA QUINTANA LOPEZ</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</si>
  <si>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134 del 17 de agosto de 2016, y consecuencialmente, el reconocimiento y pago del valor pactado en calidad de honorarios para cada uno de los jurados designados en la Resolución mencionada, y en este caso, el jurado Alvaro Andres Franco Rodriguez.</t>
  </si>
  <si>
    <t>ALVARO ANDRES FRANCO RODRIGUEZ</t>
  </si>
  <si>
    <t>CARRERA 53 No. 57 - 63</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</si>
  <si>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133 del 17 de agosto de 2016, y consecuencialmente, el reconocimiento y pago del valor pactado en calidad de honorarios para cada uno de los jurados designados en la Resolución mencionada, y en este caso, para el jurado Julio Cesar Galeano Rodriguez.</t>
  </si>
  <si>
    <t>JULIO CESAR GALEANO RODRIGUEZ</t>
  </si>
  <si>
    <t>CARRERA 53 D No. 2 B - 71</t>
  </si>
  <si>
    <t>EL ARRENDADOR entrega a título de arrendamiento al ARRENDATARIO, y ésta recibe el uso y goce temporal de Ia Sala principal con capacidad para 430 personas, el escenario, los camerinos, el acceso y baños, situado dentro de las instalaciones de Ia Fundación Gilberto Alzate Avendaño, ubicada en Ia Calle 10 No. 3-16 de Bogotá D.C. Cuenta además con los siguientes Servicios: Aseo, Personal técnico, espacio para instalación de stand de boletería, incluyendo los servicios de iluminación, sonido con que cuenta Ia sala y Ia presencia y atención permanente de un (1) técnico.</t>
  </si>
  <si>
    <t>LUIS ERNESTO PERDOMO SALAZAR</t>
  </si>
  <si>
    <t>CARRERA 11 A No. 8 -71 SUR</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</si>
  <si>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136 del 19 de agosto de 2016, y consecuencialmente, el reconocimiento y pago del valor pactado en calidad de honorarios para cada uno de los jurados designados en la Resolución mencionada, y en este caso, para el jurado FRANCISCO JOSE GOMEZ LOBOS.</t>
  </si>
  <si>
    <t>FRANCISCO JOSE GOMEZ LOBOS</t>
  </si>
  <si>
    <t>CHILE</t>
  </si>
  <si>
    <t>CALLE 45 A No. 25 - 61</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</si>
  <si>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133 del 17 de agosto de 2016, y consecuencialmente, el reconocimiento y pago del valor pactado en calidad de honorarios para cada uno de los jurados designados en la Resolución mencionada, y en este caso, para el jurado NOHRA CLEMENCIA GONZALEZ REYES</t>
  </si>
  <si>
    <t>NOHRA CLEMENCIA GONZALEZ REYES</t>
  </si>
  <si>
    <t>DIAGONAL 40 A No. 8 - 65 APTO. 1502 ED TEQUENUSA 1</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</si>
  <si>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136 del 19 de agosto de 2016, y consecuencialmente, el reconocimiento y pago del valor pactado en calidad de honorarios para cada uno de los jurados designados en la Resolución mencionada, y en este caso, para el jurado URIAN VLADIMIR SARMIENTO OBANDO.</t>
  </si>
  <si>
    <t>URIAN VLADIMIR SARMIENTO OBANDO</t>
  </si>
  <si>
    <t>CARRERA 20 No. 43 - 76 BRR SANTA TERESITA</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</si>
  <si>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136 del 19 de agosto de 2016, y consecuencialmente, el reconocimiento y pago del valor pactado en calidad de honorarios para cada uno de los jurados designados en la Resolución mencionada, y en este caso, para el jurado JUAN SEBASTIAN MONSALVE CASTAÑO.</t>
  </si>
  <si>
    <t>JUAN SEBASTIAN MONSALVE CASTAÑO.</t>
  </si>
  <si>
    <t>CARRERA 3 A No. 30 B - 07 APTO. 402</t>
  </si>
  <si>
    <t>Aunar esfuerzos entre la Fundación Gilberto Alzate Avendaño y la Fundación Arteria para desarrollar el Proyecto “Bogotá Procesos Creativos y Experimentales”, en el marco del programa de fortalecimiento de las artes plásticas y visuales del Distrito Capital.</t>
  </si>
  <si>
    <t>900086964-9</t>
  </si>
  <si>
    <t>CALLE 29 No. 6 - 94 OF. 601</t>
  </si>
  <si>
    <t>Prestar los servicios profesionales como abogado para apoyar a la Subdirección Operativa de la Fundación Gilberto Alzate Avendaño, en todas las fases de los procesos contractuales a cargo de esta área, así como brindar apoyo a la supervisión de los contratos que se suscriban desde las Gerencias de Producción y Artes Plásticas y Visuales de la entidad.</t>
  </si>
  <si>
    <t>FLORENCIA MARIN DE MORENO</t>
  </si>
  <si>
    <t>LANDAZURI - SANTANDER</t>
  </si>
  <si>
    <t>CALLE 79 B No. 111 A - 44 APTO. 102</t>
  </si>
  <si>
    <t>Aunar esfuerzos entre la Fundación Gilberto Alzate Avendaño y el Teatro R101, para realizar el Proyecto Festival Centro 2017.</t>
  </si>
  <si>
    <t>TEATRO R101</t>
  </si>
  <si>
    <t>Calle 70 A # 11 – 29</t>
  </si>
  <si>
    <t>Prestar servicios profesionales en la Fundación Gilberto Alzate Avendaño para apoyar el componente técnico de la Licitación Pública de Obra y el Concurso de Méritos para la Interventoría, en el marco del proyecto para el reforzamiento estructural de los escenarios de las artes escénicas denominados "El Auditorio" y "El Muelle", ubicados en la sede principal de la Fundación.</t>
  </si>
  <si>
    <t>JUAN GUILLERMO JIMENEZ GOMEZ</t>
  </si>
  <si>
    <t>ARMENIA - QUINDIO</t>
  </si>
  <si>
    <t>TRANSVERSAL 1 ESTE No. 54 A - 85 APTO 401</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</si>
  <si>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 3-16 de Bogotá D.C. Cuenta además con los siguientes Servicios: Aseo, Personal técnico, espacio para instalación de stand de boletería, incluyendo los servicios de iluminación, sonido con que cuenta la sala y la presencia y atención permanente de un (1) técnico.</t>
  </si>
  <si>
    <t>GLORIA PATRICIA LARGO TORRES</t>
  </si>
  <si>
    <t>CALLE 36 J SUR No. 3 C - 29 ESTE</t>
  </si>
  <si>
    <t>FUNDACIÓN SAN ANTONIO</t>
  </si>
  <si>
    <t>860008867-5</t>
  </si>
  <si>
    <t>CALLE 71 No. 27 B - 06</t>
  </si>
  <si>
    <t>Prestar servicios como Abogado de la Oficina Asesora Jurídica para apoyar en la representación judicial y extrajudicial, así como atender los asuntos de carácter jurídico y contractual de la Fundación Gilberto Alzate Avendaño.</t>
  </si>
  <si>
    <t>CARRERA 2 # 32 - 73 APTO 403 TORRE 9 CHÍA CUNDINAMARCA</t>
  </si>
  <si>
    <t>Prestar servicios profesionales para Ia elaboraciôn de un documento de plan de manejo para el control de las palomas en Ia Plaza de Bolívar de Ia Ciudad de Bogota D.C., con el fin de implementar y consolidar las estrategias culturales y ambientales.</t>
  </si>
  <si>
    <t>MAURICIO CANO SILVA</t>
  </si>
  <si>
    <t>CARRERA 109 A No. 83 - 50 INTERIOR 11 APARTAMENTO 401</t>
  </si>
  <si>
    <t>FUNDACIÓN ESCUELA DE ARTES MME</t>
  </si>
  <si>
    <t>900708480-7</t>
  </si>
  <si>
    <t xml:space="preserve">AV CALLE 8 No. 73 B - 17 </t>
  </si>
  <si>
    <t>ANDREA CABALLERO SANCHEZ</t>
  </si>
  <si>
    <t>CALLE 74 B No. 112 F - 03</t>
  </si>
  <si>
    <t>Prestar servicios como abogado para apoyar los procesos de selección contractual en las distintas modalidades establecidas por la ley, desde las fases contractual y pos-contractual, así como en la elaboración de conceptos, informes, respuestas a ciudadanos y autoridades públicas, en relación con los asuntos asociados a la gestión de la oficina jurídica de la Fundación Gilberto Álzate Avendaño</t>
  </si>
  <si>
    <t>ANA CAROLINA ROBLES TOLOSA</t>
  </si>
  <si>
    <t>CARRERA 52 B # 116 - 24 APTO 402</t>
  </si>
  <si>
    <t>yoligen@gmail.com</t>
  </si>
  <si>
    <t>pcinside@hotmail.com</t>
  </si>
  <si>
    <t>EMPRESA UNIPERSONAL</t>
  </si>
  <si>
    <t>info@lasilueta.com</t>
  </si>
  <si>
    <t>natikafajardo@gmail.com</t>
  </si>
  <si>
    <t>externadoporfiriobarbajacob.com</t>
  </si>
  <si>
    <t>asesorsubdireccion@fuga.gov.co</t>
  </si>
  <si>
    <t>wilsongarcia@tdeteatro.com</t>
  </si>
  <si>
    <t>teatrocomunidad@hotmail.com</t>
  </si>
  <si>
    <t>baalvaro@hotmail.com</t>
  </si>
  <si>
    <t>elpoetanoruz@gmail.com</t>
  </si>
  <si>
    <t>lupersa@hotmail.com</t>
  </si>
  <si>
    <t>franciscogolo@yahoo.com</t>
  </si>
  <si>
    <t>nohoragonzalezreyes@yahoo.es</t>
  </si>
  <si>
    <t>uriancho@hotmail.com</t>
  </si>
  <si>
    <t>juansebastianmonsalve@gmail.com</t>
  </si>
  <si>
    <t>ENTIDAD SIN ANIMO DE LUCRO</t>
  </si>
  <si>
    <t>flormarincarocaro@gmail.com</t>
  </si>
  <si>
    <t>teatror101@yahoo.com</t>
  </si>
  <si>
    <t>juanjimenezgomez@gmail.com</t>
  </si>
  <si>
    <t>j.i.solsolecito@gmail.com</t>
  </si>
  <si>
    <t>gmmmc@fundacionsanantonio.org</t>
  </si>
  <si>
    <t>apoyoadministrativa@fuga.gov.co</t>
  </si>
  <si>
    <t>macanos12@gmail.com</t>
  </si>
  <si>
    <t>info@escueladeartesmme.com</t>
  </si>
  <si>
    <t>ancasaudistrital@gmail.com</t>
  </si>
  <si>
    <t>FOMENTO PARA LAS ARTES Y LA CULTURA</t>
  </si>
  <si>
    <t>3-3-1-15-01-11-1115-127</t>
  </si>
  <si>
    <t>FORTALECIMIENTO DEL EQUIPAMIENTO MISIONAL</t>
  </si>
  <si>
    <t>3-3-1-15-02-17-1162-139</t>
  </si>
  <si>
    <t>N</t>
  </si>
  <si>
    <t>MARGARITA MARIA DIAZ CASAS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</si>
</sst>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
    <numFmt numFmtId="173" formatCode="_([$$-240A]\ * #,##0.00_);_([$$-240A]\ * \(#,##0.00\);_([$$-240A]\ * &quot;-&quot;??_);_(@_)"/>
    <numFmt numFmtId="174" formatCode="0.0"/>
    <numFmt numFmtId="175" formatCode="[$$-240A]\ #,##0"/>
    <numFmt numFmtId="176" formatCode="_(&quot;$&quot;\ * #,##0_);_(&quot;$&quot;\ * \(#,##0\);_(&quot;$&quot;\ * &quot;-&quot;??_);_(@_)"/>
  </numFmts>
  <fonts count="54">
    <font>
      <sz val="11"/>
      <color theme="1"/>
      <name val="Calibri"/>
      <family val="2"/>
    </font>
    <font>
      <sz val="11"/>
      <color indexed="8"/>
      <name val="Calibri"/>
      <family val="2"/>
    </font>
    <font>
      <b/>
      <sz val="10"/>
      <name val="Arial Narrow"/>
      <family val="2"/>
    </font>
    <font>
      <b/>
      <sz val="8"/>
      <name val="Tahoma"/>
      <family val="2"/>
    </font>
    <font>
      <sz val="9"/>
      <name val="Tahoma"/>
      <family val="2"/>
    </font>
    <font>
      <b/>
      <sz val="9"/>
      <name val="Tahoma"/>
      <family val="2"/>
    </font>
    <font>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5"/>
      <color indexed="8"/>
      <name val="Arial"/>
      <family val="2"/>
    </font>
    <font>
      <b/>
      <sz val="11"/>
      <color indexed="8"/>
      <name val="Arial"/>
      <family val="2"/>
    </font>
    <font>
      <sz val="10"/>
      <color indexed="63"/>
      <name val="Arial"/>
      <family val="2"/>
    </font>
    <font>
      <b/>
      <sz val="16"/>
      <color indexed="8"/>
      <name val="Calibri"/>
      <family val="2"/>
    </font>
    <font>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5"/>
      <color rgb="FF000000"/>
      <name val="Arial"/>
      <family val="2"/>
    </font>
    <font>
      <b/>
      <sz val="11"/>
      <color theme="1"/>
      <name val="Arial"/>
      <family val="2"/>
    </font>
    <font>
      <sz val="10"/>
      <color rgb="FF222222"/>
      <name val="Arial"/>
      <family val="2"/>
    </font>
    <font>
      <b/>
      <sz val="16"/>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04">
    <xf numFmtId="0" fontId="0" fillId="0" borderId="0" xfId="0" applyFont="1" applyAlignment="1">
      <alignment/>
    </xf>
    <xf numFmtId="0" fontId="2" fillId="33" borderId="10"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vertical="center" wrapText="1"/>
      <protection locked="0"/>
    </xf>
    <xf numFmtId="0" fontId="2" fillId="19"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wrapText="1"/>
      <protection locked="0"/>
    </xf>
    <xf numFmtId="4" fontId="2" fillId="37" borderId="10" xfId="0" applyNumberFormat="1" applyFont="1" applyFill="1" applyBorder="1" applyAlignment="1" applyProtection="1">
      <alignment vertical="center" wrapText="1"/>
      <protection locked="0"/>
    </xf>
    <xf numFmtId="4" fontId="2" fillId="37" borderId="10" xfId="0" applyNumberFormat="1"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3" fontId="2" fillId="38" borderId="10" xfId="0" applyNumberFormat="1" applyFont="1" applyFill="1" applyBorder="1" applyAlignment="1" applyProtection="1">
      <alignment horizontal="center" vertical="center" wrapText="1"/>
      <protection locked="0"/>
    </xf>
    <xf numFmtId="0" fontId="2" fillId="39" borderId="10" xfId="0" applyFont="1" applyFill="1" applyBorder="1" applyAlignment="1" applyProtection="1">
      <alignment horizontal="center" vertical="center" wrapText="1"/>
      <protection locked="0"/>
    </xf>
    <xf numFmtId="0" fontId="2" fillId="39" borderId="10" xfId="0" applyFont="1" applyFill="1" applyBorder="1" applyAlignment="1" applyProtection="1">
      <alignment vertical="center" wrapText="1"/>
      <protection locked="0"/>
    </xf>
    <xf numFmtId="14" fontId="0" fillId="0" borderId="11" xfId="0" applyNumberFormat="1" applyBorder="1" applyAlignment="1">
      <alignment/>
    </xf>
    <xf numFmtId="0" fontId="0" fillId="0" borderId="11" xfId="0" applyBorder="1" applyAlignment="1">
      <alignment/>
    </xf>
    <xf numFmtId="42" fontId="0" fillId="0" borderId="11" xfId="50" applyNumberFormat="1" applyFont="1" applyBorder="1" applyAlignment="1">
      <alignment/>
    </xf>
    <xf numFmtId="2" fontId="0" fillId="0" borderId="11" xfId="0" applyNumberFormat="1" applyBorder="1" applyAlignment="1">
      <alignment/>
    </xf>
    <xf numFmtId="1" fontId="0" fillId="0" borderId="11" xfId="0" applyNumberFormat="1" applyBorder="1" applyAlignment="1">
      <alignment/>
    </xf>
    <xf numFmtId="42" fontId="0" fillId="0" borderId="11" xfId="0" applyNumberFormat="1" applyBorder="1" applyAlignment="1">
      <alignment/>
    </xf>
    <xf numFmtId="0" fontId="0" fillId="0" borderId="11" xfId="0" applyBorder="1" applyAlignment="1">
      <alignment horizontal="center"/>
    </xf>
    <xf numFmtId="0" fontId="31" fillId="0" borderId="11" xfId="0" applyFont="1" applyBorder="1" applyAlignment="1">
      <alignment/>
    </xf>
    <xf numFmtId="0" fontId="0" fillId="0" borderId="11" xfId="0" applyBorder="1" applyAlignment="1">
      <alignment horizontal="right"/>
    </xf>
    <xf numFmtId="14" fontId="0" fillId="0" borderId="12" xfId="0" applyNumberFormat="1" applyBorder="1" applyAlignment="1">
      <alignment/>
    </xf>
    <xf numFmtId="0" fontId="0" fillId="40" borderId="11" xfId="0" applyFill="1" applyBorder="1" applyAlignment="1">
      <alignment horizontal="center"/>
    </xf>
    <xf numFmtId="0" fontId="0" fillId="40" borderId="11" xfId="0" applyFill="1" applyBorder="1" applyAlignment="1">
      <alignment/>
    </xf>
    <xf numFmtId="0" fontId="0" fillId="0" borderId="12" xfId="0" applyBorder="1" applyAlignment="1">
      <alignment/>
    </xf>
    <xf numFmtId="0" fontId="0" fillId="0" borderId="12" xfId="0" applyNumberFormat="1" applyBorder="1" applyAlignment="1">
      <alignment/>
    </xf>
    <xf numFmtId="0" fontId="0" fillId="0" borderId="12" xfId="0" applyBorder="1" applyAlignment="1">
      <alignment horizontal="right"/>
    </xf>
    <xf numFmtId="42" fontId="0" fillId="0" borderId="12" xfId="50" applyNumberFormat="1" applyFont="1" applyBorder="1" applyAlignment="1">
      <alignment/>
    </xf>
    <xf numFmtId="0" fontId="0" fillId="0" borderId="12" xfId="0" applyBorder="1" applyAlignment="1">
      <alignment horizontal="center"/>
    </xf>
    <xf numFmtId="2" fontId="0" fillId="0" borderId="12" xfId="0" applyNumberFormat="1" applyBorder="1" applyAlignment="1">
      <alignment/>
    </xf>
    <xf numFmtId="1" fontId="0" fillId="0" borderId="12" xfId="0" applyNumberFormat="1" applyBorder="1" applyAlignment="1">
      <alignment/>
    </xf>
    <xf numFmtId="42" fontId="0" fillId="0" borderId="12" xfId="0" applyNumberFormat="1" applyBorder="1" applyAlignment="1">
      <alignment/>
    </xf>
    <xf numFmtId="0" fontId="31" fillId="0" borderId="12" xfId="0" applyFont="1" applyBorder="1" applyAlignment="1">
      <alignment/>
    </xf>
    <xf numFmtId="14" fontId="0" fillId="40" borderId="11" xfId="0" applyNumberFormat="1" applyFill="1" applyBorder="1" applyAlignment="1">
      <alignment/>
    </xf>
    <xf numFmtId="0" fontId="48" fillId="40" borderId="11" xfId="0" applyFont="1" applyFill="1" applyBorder="1" applyAlignment="1">
      <alignment/>
    </xf>
    <xf numFmtId="0" fontId="0" fillId="40" borderId="11" xfId="0" applyFill="1" applyBorder="1" applyAlignment="1">
      <alignment horizontal="right"/>
    </xf>
    <xf numFmtId="42" fontId="0" fillId="40" borderId="11" xfId="50" applyNumberFormat="1" applyFont="1" applyFill="1" applyBorder="1" applyAlignment="1">
      <alignment/>
    </xf>
    <xf numFmtId="2" fontId="0" fillId="40" borderId="11" xfId="0" applyNumberFormat="1" applyFill="1" applyBorder="1" applyAlignment="1">
      <alignment/>
    </xf>
    <xf numFmtId="1" fontId="0" fillId="40" borderId="11" xfId="0" applyNumberFormat="1" applyFill="1" applyBorder="1" applyAlignment="1">
      <alignment/>
    </xf>
    <xf numFmtId="42" fontId="0" fillId="40" borderId="11" xfId="0" applyNumberFormat="1" applyFill="1" applyBorder="1" applyAlignment="1">
      <alignment/>
    </xf>
    <xf numFmtId="0" fontId="0" fillId="0" borderId="0" xfId="0" applyFill="1" applyAlignment="1">
      <alignment/>
    </xf>
    <xf numFmtId="0" fontId="0" fillId="0" borderId="11" xfId="0" applyFill="1" applyBorder="1" applyAlignment="1">
      <alignment horizontal="right"/>
    </xf>
    <xf numFmtId="42" fontId="0" fillId="0" borderId="11" xfId="50" applyNumberFormat="1" applyFont="1" applyFill="1" applyBorder="1" applyAlignment="1">
      <alignment/>
    </xf>
    <xf numFmtId="42" fontId="0" fillId="0" borderId="11" xfId="0" applyNumberFormat="1" applyFill="1" applyBorder="1" applyAlignment="1">
      <alignment/>
    </xf>
    <xf numFmtId="0" fontId="0" fillId="0" borderId="11" xfId="0" applyNumberFormat="1" applyFill="1" applyBorder="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31" fillId="0" borderId="12" xfId="0" applyFont="1" applyFill="1" applyBorder="1" applyAlignment="1">
      <alignment/>
    </xf>
    <xf numFmtId="0" fontId="49" fillId="0" borderId="11" xfId="0" applyFont="1" applyFill="1" applyBorder="1" applyAlignment="1">
      <alignment/>
    </xf>
    <xf numFmtId="6" fontId="0" fillId="0" borderId="11" xfId="0" applyNumberFormat="1" applyFill="1" applyBorder="1" applyAlignment="1">
      <alignment/>
    </xf>
    <xf numFmtId="0" fontId="31" fillId="0" borderId="11" xfId="0" applyFont="1" applyFill="1" applyBorder="1" applyAlignment="1">
      <alignment/>
    </xf>
    <xf numFmtId="0" fontId="50" fillId="0" borderId="11" xfId="0" applyFont="1" applyFill="1" applyBorder="1" applyAlignment="1">
      <alignment/>
    </xf>
    <xf numFmtId="0" fontId="48" fillId="0" borderId="11" xfId="0" applyFont="1" applyFill="1" applyBorder="1" applyAlignment="1">
      <alignment/>
    </xf>
    <xf numFmtId="0" fontId="39" fillId="0" borderId="11" xfId="46" applyFill="1" applyBorder="1" applyAlignment="1" applyProtection="1">
      <alignment/>
      <protection/>
    </xf>
    <xf numFmtId="3" fontId="0" fillId="0" borderId="11" xfId="0" applyNumberFormat="1" applyFill="1" applyBorder="1" applyAlignment="1">
      <alignment/>
    </xf>
    <xf numFmtId="0" fontId="31" fillId="0" borderId="11" xfId="0" applyFont="1" applyFill="1" applyBorder="1" applyAlignment="1">
      <alignment horizontal="center"/>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0" fillId="40" borderId="11" xfId="0" applyFill="1" applyBorder="1" applyAlignment="1">
      <alignment horizontal="center"/>
    </xf>
    <xf numFmtId="0" fontId="0" fillId="40" borderId="11" xfId="0" applyFill="1" applyBorder="1" applyAlignment="1">
      <alignment/>
    </xf>
    <xf numFmtId="0" fontId="0" fillId="0" borderId="11" xfId="0" applyBorder="1" applyAlignment="1">
      <alignment horizontal="center"/>
    </xf>
    <xf numFmtId="14" fontId="0" fillId="0" borderId="11" xfId="0" applyNumberFormat="1" applyBorder="1" applyAlignment="1">
      <alignment/>
    </xf>
    <xf numFmtId="0" fontId="0" fillId="0" borderId="11" xfId="0" applyBorder="1" applyAlignment="1">
      <alignment/>
    </xf>
    <xf numFmtId="42" fontId="0" fillId="0" borderId="11" xfId="0" applyNumberFormat="1" applyBorder="1" applyAlignment="1">
      <alignment/>
    </xf>
    <xf numFmtId="0" fontId="0" fillId="0" borderId="11" xfId="0" applyBorder="1" applyAlignment="1">
      <alignment horizontal="right"/>
    </xf>
    <xf numFmtId="42" fontId="0" fillId="0" borderId="11" xfId="50" applyNumberFormat="1" applyFont="1" applyBorder="1" applyAlignment="1">
      <alignment/>
    </xf>
    <xf numFmtId="0" fontId="31" fillId="0" borderId="11" xfId="0"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39" fillId="0" borderId="11" xfId="46" applyBorder="1" applyAlignment="1" applyProtection="1">
      <alignment/>
      <protection/>
    </xf>
    <xf numFmtId="0" fontId="0" fillId="0" borderId="0" xfId="0" applyFill="1" applyAlignment="1">
      <alignment/>
    </xf>
    <xf numFmtId="14" fontId="0" fillId="0" borderId="11" xfId="0" applyNumberFormat="1" applyBorder="1" applyAlignment="1">
      <alignment/>
    </xf>
    <xf numFmtId="2" fontId="0" fillId="0" borderId="11" xfId="0" applyNumberFormat="1" applyBorder="1" applyAlignment="1">
      <alignment/>
    </xf>
    <xf numFmtId="0" fontId="0" fillId="0" borderId="11" xfId="0" applyBorder="1" applyAlignment="1">
      <alignment/>
    </xf>
    <xf numFmtId="42" fontId="0" fillId="0" borderId="11" xfId="0" applyNumberFormat="1" applyBorder="1" applyAlignment="1">
      <alignment/>
    </xf>
    <xf numFmtId="42" fontId="0" fillId="0" borderId="11" xfId="50" applyNumberFormat="1"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42" fontId="0" fillId="0" borderId="11" xfId="0" applyNumberFormat="1" applyFill="1" applyBorder="1" applyAlignment="1">
      <alignment/>
    </xf>
    <xf numFmtId="0" fontId="0" fillId="0" borderId="11" xfId="0" applyFill="1" applyBorder="1" applyAlignment="1">
      <alignment horizontal="left"/>
    </xf>
    <xf numFmtId="0" fontId="0" fillId="41" borderId="11" xfId="0" applyFill="1" applyBorder="1" applyAlignment="1">
      <alignment/>
    </xf>
    <xf numFmtId="14" fontId="0" fillId="41" borderId="11" xfId="0" applyNumberFormat="1" applyFill="1" applyBorder="1" applyAlignment="1">
      <alignment/>
    </xf>
    <xf numFmtId="0" fontId="51" fillId="0" borderId="11" xfId="0" applyFont="1" applyBorder="1" applyAlignment="1">
      <alignment/>
    </xf>
    <xf numFmtId="0" fontId="0" fillId="40" borderId="11" xfId="0" applyFill="1" applyBorder="1" applyAlignment="1">
      <alignment horizontal="center"/>
    </xf>
    <xf numFmtId="0" fontId="0" fillId="40" borderId="11" xfId="0" applyFill="1" applyBorder="1" applyAlignment="1">
      <alignment/>
    </xf>
    <xf numFmtId="14" fontId="0" fillId="0" borderId="11" xfId="0" applyNumberFormat="1" applyBorder="1" applyAlignment="1">
      <alignment/>
    </xf>
    <xf numFmtId="0" fontId="0" fillId="0" borderId="11" xfId="0" applyBorder="1" applyAlignment="1">
      <alignment/>
    </xf>
    <xf numFmtId="42" fontId="0" fillId="0" borderId="11" xfId="0" applyNumberFormat="1" applyBorder="1" applyAlignment="1">
      <alignment/>
    </xf>
    <xf numFmtId="0" fontId="0" fillId="0" borderId="11" xfId="0" applyBorder="1" applyAlignment="1">
      <alignment horizontal="right"/>
    </xf>
    <xf numFmtId="42" fontId="0" fillId="0" borderId="11" xfId="50" applyNumberFormat="1"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41" borderId="11" xfId="0" applyFill="1" applyBorder="1" applyAlignment="1">
      <alignment horizontal="right"/>
    </xf>
    <xf numFmtId="42" fontId="0" fillId="41" borderId="11" xfId="50" applyNumberFormat="1" applyFont="1" applyFill="1" applyBorder="1" applyAlignment="1">
      <alignment/>
    </xf>
    <xf numFmtId="0" fontId="0" fillId="41" borderId="11" xfId="0" applyFill="1" applyBorder="1" applyAlignment="1">
      <alignment horizontal="center"/>
    </xf>
    <xf numFmtId="2" fontId="0" fillId="41" borderId="11" xfId="0" applyNumberFormat="1" applyFill="1" applyBorder="1" applyAlignment="1">
      <alignment/>
    </xf>
    <xf numFmtId="1" fontId="0" fillId="41" borderId="11" xfId="0" applyNumberFormat="1" applyFill="1" applyBorder="1" applyAlignment="1">
      <alignment/>
    </xf>
    <xf numFmtId="42" fontId="0" fillId="41" borderId="11" xfId="0" applyNumberFormat="1" applyFill="1" applyBorder="1" applyAlignment="1">
      <alignment/>
    </xf>
    <xf numFmtId="0" fontId="0" fillId="41" borderId="0" xfId="0" applyFill="1" applyAlignment="1">
      <alignment/>
    </xf>
    <xf numFmtId="0" fontId="0" fillId="0" borderId="0" xfId="0" applyFill="1" applyAlignment="1">
      <alignment/>
    </xf>
    <xf numFmtId="0" fontId="0" fillId="0" borderId="11" xfId="0" applyBorder="1" applyAlignment="1">
      <alignment horizontal="center"/>
    </xf>
    <xf numFmtId="0" fontId="0" fillId="0" borderId="11" xfId="0" applyBorder="1" applyAlignment="1">
      <alignment/>
    </xf>
    <xf numFmtId="0" fontId="31" fillId="0" borderId="11" xfId="0"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42" fontId="0" fillId="0" borderId="11" xfId="0" applyNumberFormat="1" applyFill="1" applyBorder="1" applyAlignment="1">
      <alignment/>
    </xf>
    <xf numFmtId="14" fontId="0" fillId="0" borderId="0" xfId="0" applyNumberFormat="1" applyFill="1" applyAlignment="1">
      <alignment/>
    </xf>
    <xf numFmtId="0" fontId="0" fillId="0" borderId="0" xfId="0" applyFill="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42" fontId="0" fillId="0" borderId="11" xfId="0" applyNumberFormat="1" applyFill="1" applyBorder="1" applyAlignment="1">
      <alignment/>
    </xf>
    <xf numFmtId="0" fontId="0" fillId="0" borderId="11" xfId="0" applyBorder="1" applyAlignment="1">
      <alignment horizontal="center"/>
    </xf>
    <xf numFmtId="14" fontId="0" fillId="0" borderId="11" xfId="0" applyNumberFormat="1" applyBorder="1" applyAlignment="1">
      <alignment/>
    </xf>
    <xf numFmtId="2" fontId="0" fillId="0" borderId="11" xfId="0" applyNumberFormat="1" applyBorder="1" applyAlignment="1">
      <alignment/>
    </xf>
    <xf numFmtId="0" fontId="0" fillId="0" borderId="11" xfId="0" applyBorder="1" applyAlignment="1">
      <alignment/>
    </xf>
    <xf numFmtId="42" fontId="0" fillId="0" borderId="11" xfId="0" applyNumberFormat="1" applyBorder="1" applyAlignment="1">
      <alignment/>
    </xf>
    <xf numFmtId="42" fontId="0" fillId="0" borderId="11" xfId="50" applyNumberFormat="1"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Fill="1" applyBorder="1" applyAlignment="1">
      <alignment horizontal="center"/>
    </xf>
    <xf numFmtId="42" fontId="0" fillId="0" borderId="11" xfId="0" applyNumberFormat="1" applyFill="1" applyBorder="1" applyAlignment="1">
      <alignment/>
    </xf>
    <xf numFmtId="0" fontId="0" fillId="0" borderId="0" xfId="0" applyFill="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42" fontId="0" fillId="0" borderId="11" xfId="0" applyNumberFormat="1" applyFill="1" applyBorder="1" applyAlignment="1">
      <alignment/>
    </xf>
    <xf numFmtId="0" fontId="31" fillId="41" borderId="11" xfId="0" applyFont="1" applyFill="1" applyBorder="1" applyAlignment="1">
      <alignment horizontal="center"/>
    </xf>
    <xf numFmtId="14" fontId="0" fillId="41" borderId="11" xfId="0" applyNumberFormat="1" applyFill="1" applyBorder="1" applyAlignment="1">
      <alignment horizontal="right"/>
    </xf>
    <xf numFmtId="0" fontId="2" fillId="38" borderId="13" xfId="0" applyFont="1" applyFill="1" applyBorder="1" applyAlignment="1" applyProtection="1">
      <alignment horizontal="center" vertical="center" wrapText="1"/>
      <protection locked="0"/>
    </xf>
    <xf numFmtId="0" fontId="2" fillId="38" borderId="14" xfId="0" applyFont="1" applyFill="1" applyBorder="1" applyAlignment="1" applyProtection="1">
      <alignment horizontal="center" vertical="center" wrapText="1"/>
      <protection locked="0"/>
    </xf>
    <xf numFmtId="0" fontId="2" fillId="39" borderId="13" xfId="0" applyFont="1" applyFill="1" applyBorder="1" applyAlignment="1" applyProtection="1">
      <alignment horizontal="center" vertical="center" wrapText="1"/>
      <protection locked="0"/>
    </xf>
    <xf numFmtId="0" fontId="2" fillId="39" borderId="14"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0" fillId="0" borderId="16" xfId="0" applyBorder="1" applyAlignment="1">
      <alignment horizontal="center"/>
    </xf>
    <xf numFmtId="0" fontId="52" fillId="0" borderId="17" xfId="0" applyFont="1" applyBorder="1" applyAlignment="1">
      <alignment horizontal="left" vertical="center"/>
    </xf>
    <xf numFmtId="0" fontId="52" fillId="0" borderId="18" xfId="0" applyFont="1" applyBorder="1" applyAlignment="1">
      <alignment horizontal="left" vertical="center"/>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2" fillId="35" borderId="14" xfId="0" applyFont="1" applyFill="1" applyBorder="1" applyAlignment="1" applyProtection="1">
      <alignment horizontal="center" vertical="center" wrapText="1"/>
      <protection locked="0"/>
    </xf>
    <xf numFmtId="0" fontId="2" fillId="35" borderId="15" xfId="0" applyFont="1" applyFill="1" applyBorder="1" applyAlignment="1" applyProtection="1">
      <alignment horizontal="center" vertical="center" wrapText="1"/>
      <protection locked="0"/>
    </xf>
    <xf numFmtId="0" fontId="2" fillId="19" borderId="13" xfId="0" applyFont="1" applyFill="1" applyBorder="1" applyAlignment="1" applyProtection="1">
      <alignment horizontal="center" vertical="center" wrapText="1"/>
      <protection locked="0"/>
    </xf>
    <xf numFmtId="0" fontId="2" fillId="19" borderId="14" xfId="0" applyFont="1" applyFill="1" applyBorder="1" applyAlignment="1" applyProtection="1">
      <alignment horizontal="center" vertical="center" wrapText="1"/>
      <protection locked="0"/>
    </xf>
    <xf numFmtId="0" fontId="2" fillId="19" borderId="15"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36" borderId="21" xfId="0" applyFont="1" applyFill="1" applyBorder="1" applyAlignment="1" applyProtection="1">
      <alignment horizontal="center" vertical="center" wrapText="1"/>
      <protection locked="0"/>
    </xf>
    <xf numFmtId="4" fontId="2" fillId="37" borderId="19" xfId="0" applyNumberFormat="1" applyFont="1" applyFill="1" applyBorder="1" applyAlignment="1" applyProtection="1">
      <alignment horizontal="center" vertical="center" wrapText="1"/>
      <protection locked="0"/>
    </xf>
    <xf numFmtId="4" fontId="2" fillId="37" borderId="20" xfId="0" applyNumberFormat="1" applyFont="1" applyFill="1" applyBorder="1" applyAlignment="1" applyProtection="1">
      <alignment horizontal="center" vertical="center" wrapText="1"/>
      <protection locked="0"/>
    </xf>
    <xf numFmtId="14" fontId="0" fillId="0" borderId="0" xfId="0" applyNumberFormat="1" applyAlignment="1">
      <alignment/>
    </xf>
    <xf numFmtId="0" fontId="0" fillId="0" borderId="0" xfId="0" applyFill="1" applyBorder="1" applyAlignment="1">
      <alignment/>
    </xf>
    <xf numFmtId="14" fontId="29" fillId="0" borderId="11" xfId="0" applyNumberFormat="1" applyFont="1" applyFill="1" applyBorder="1" applyAlignment="1">
      <alignment/>
    </xf>
    <xf numFmtId="0" fontId="29" fillId="0" borderId="11" xfId="0" applyFont="1" applyFill="1" applyBorder="1" applyAlignment="1">
      <alignment/>
    </xf>
    <xf numFmtId="0" fontId="29" fillId="0" borderId="11" xfId="0" applyFont="1" applyFill="1" applyBorder="1" applyAlignment="1">
      <alignment horizontal="right" vertical="center"/>
    </xf>
    <xf numFmtId="0" fontId="29" fillId="0" borderId="11" xfId="0" applyFont="1" applyFill="1" applyBorder="1" applyAlignment="1">
      <alignment/>
    </xf>
    <xf numFmtId="0" fontId="29" fillId="0" borderId="11" xfId="0" applyFont="1" applyFill="1" applyBorder="1" applyAlignment="1">
      <alignment horizontal="right"/>
    </xf>
    <xf numFmtId="0" fontId="30" fillId="0" borderId="11" xfId="46" applyFont="1" applyFill="1" applyBorder="1" applyAlignment="1" applyProtection="1">
      <alignment/>
      <protection/>
    </xf>
    <xf numFmtId="42" fontId="0" fillId="0" borderId="0" xfId="50" applyNumberFormat="1" applyFont="1" applyFill="1" applyBorder="1" applyAlignment="1">
      <alignment/>
    </xf>
    <xf numFmtId="0" fontId="0" fillId="0" borderId="0" xfId="0" applyAlignment="1">
      <alignment horizontal="center" vertical="center"/>
    </xf>
    <xf numFmtId="0" fontId="0" fillId="0" borderId="0" xfId="0" applyAlignment="1">
      <alignment horizontal="center"/>
    </xf>
    <xf numFmtId="42" fontId="0" fillId="0" borderId="0" xfId="50" applyNumberFormat="1" applyFont="1" applyAlignment="1">
      <alignment/>
    </xf>
    <xf numFmtId="0" fontId="0" fillId="0" borderId="0" xfId="0" applyFill="1" applyAlignment="1">
      <alignment horizontal="center"/>
    </xf>
    <xf numFmtId="42" fontId="0" fillId="0" borderId="0" xfId="50" applyNumberFormat="1" applyFont="1" applyFill="1" applyAlignment="1">
      <alignment/>
    </xf>
    <xf numFmtId="174" fontId="0" fillId="0" borderId="0" xfId="0" applyNumberFormat="1" applyAlignment="1">
      <alignment/>
    </xf>
    <xf numFmtId="1" fontId="0" fillId="0" borderId="0" xfId="0" applyNumberFormat="1" applyAlignment="1">
      <alignment/>
    </xf>
    <xf numFmtId="2" fontId="0" fillId="0" borderId="0" xfId="0" applyNumberFormat="1" applyAlignment="1">
      <alignment/>
    </xf>
    <xf numFmtId="1" fontId="0" fillId="0" borderId="0" xfId="0" applyNumberFormat="1" applyFill="1" applyAlignment="1">
      <alignment/>
    </xf>
    <xf numFmtId="175" fontId="0" fillId="0" borderId="0" xfId="0" applyNumberFormat="1" applyAlignment="1">
      <alignment/>
    </xf>
    <xf numFmtId="176" fontId="0" fillId="0" borderId="0" xfId="50" applyNumberFormat="1" applyFont="1" applyAlignment="1">
      <alignment/>
    </xf>
    <xf numFmtId="42" fontId="0" fillId="0" borderId="0" xfId="0" applyNumberFormat="1" applyAlignment="1">
      <alignment/>
    </xf>
    <xf numFmtId="175" fontId="0" fillId="0" borderId="0" xfId="0" applyNumberFormat="1" applyFill="1" applyAlignment="1">
      <alignment/>
    </xf>
    <xf numFmtId="176" fontId="0" fillId="0" borderId="0" xfId="50" applyNumberFormat="1" applyFont="1" applyFill="1" applyAlignment="1">
      <alignment/>
    </xf>
    <xf numFmtId="42" fontId="0" fillId="0" borderId="0" xfId="0" applyNumberForma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4" xfId="53"/>
    <cellStyle name="Normal 4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685800</xdr:colOff>
      <xdr:row>0</xdr:row>
      <xdr:rowOff>971550</xdr:rowOff>
    </xdr:to>
    <xdr:pic>
      <xdr:nvPicPr>
        <xdr:cNvPr id="1" name="1 Imagen" descr="FUGA-01.png"/>
        <xdr:cNvPicPr preferRelativeResize="1">
          <a:picLocks noChangeAspect="1"/>
        </xdr:cNvPicPr>
      </xdr:nvPicPr>
      <xdr:blipFill>
        <a:blip r:embed="rId1"/>
        <a:stretch>
          <a:fillRect/>
        </a:stretch>
      </xdr:blipFill>
      <xdr:spPr>
        <a:xfrm>
          <a:off x="0" y="0"/>
          <a:ext cx="38195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esorcontratacion@fuga.gov.co" TargetMode="External" /><Relationship Id="rId2" Type="http://schemas.openxmlformats.org/officeDocument/2006/relationships/hyperlink" Target="mailto:ASESORJUDICIAL@FUGA.GOV.CO" TargetMode="External" /><Relationship Id="rId3" Type="http://schemas.openxmlformats.org/officeDocument/2006/relationships/hyperlink" Target="mailto:yoligen@gmail.com" TargetMode="External" /><Relationship Id="rId4" Type="http://schemas.openxmlformats.org/officeDocument/2006/relationships/hyperlink" Target="mailto:pcinside@hotmail.com" TargetMode="External" /><Relationship Id="rId5" Type="http://schemas.openxmlformats.org/officeDocument/2006/relationships/hyperlink" Target="mailto:info@lasilueta.com" TargetMode="External" /><Relationship Id="rId6" Type="http://schemas.openxmlformats.org/officeDocument/2006/relationships/hyperlink" Target="mailto:natikafajardo@gmail.com" TargetMode="External" /><Relationship Id="rId7" Type="http://schemas.openxmlformats.org/officeDocument/2006/relationships/hyperlink" Target="mailto:asesorsubdireccion@fuga.gov.co" TargetMode="External" /><Relationship Id="rId8" Type="http://schemas.openxmlformats.org/officeDocument/2006/relationships/hyperlink" Target="mailto:wilsongarcia@tdeteatro.com" TargetMode="External" /><Relationship Id="rId9" Type="http://schemas.openxmlformats.org/officeDocument/2006/relationships/hyperlink" Target="mailto:teatrocomunidad@hotmail.com" TargetMode="External" /><Relationship Id="rId10" Type="http://schemas.openxmlformats.org/officeDocument/2006/relationships/hyperlink" Target="mailto:teatrocomunidad@hotmail.com" TargetMode="External" /><Relationship Id="rId11" Type="http://schemas.openxmlformats.org/officeDocument/2006/relationships/hyperlink" Target="mailto:baalvaro@hotmail.com" TargetMode="External" /><Relationship Id="rId12" Type="http://schemas.openxmlformats.org/officeDocument/2006/relationships/hyperlink" Target="mailto:elpoetanoruz@gmail.com" TargetMode="External" /><Relationship Id="rId13" Type="http://schemas.openxmlformats.org/officeDocument/2006/relationships/hyperlink" Target="mailto:lupersa@hotmail.com" TargetMode="External" /><Relationship Id="rId14" Type="http://schemas.openxmlformats.org/officeDocument/2006/relationships/hyperlink" Target="mailto:franciscogolo@yahoo.com" TargetMode="External" /><Relationship Id="rId15" Type="http://schemas.openxmlformats.org/officeDocument/2006/relationships/hyperlink" Target="mailto:nohoragonzalezreyes@yahoo.es" TargetMode="External" /><Relationship Id="rId16" Type="http://schemas.openxmlformats.org/officeDocument/2006/relationships/hyperlink" Target="mailto:uriancho@hotmail.com" TargetMode="External" /><Relationship Id="rId17" Type="http://schemas.openxmlformats.org/officeDocument/2006/relationships/hyperlink" Target="mailto:juansebastianmonsalve@gmail.com" TargetMode="External" /><Relationship Id="rId18" Type="http://schemas.openxmlformats.org/officeDocument/2006/relationships/hyperlink" Target="mailto:flormarincarocaro@gmail.com" TargetMode="External" /><Relationship Id="rId19" Type="http://schemas.openxmlformats.org/officeDocument/2006/relationships/hyperlink" Target="mailto:teatror101@yahoo.com" TargetMode="External" /><Relationship Id="rId20" Type="http://schemas.openxmlformats.org/officeDocument/2006/relationships/hyperlink" Target="mailto:j.i.solsolecito@gmail.com" TargetMode="External" /><Relationship Id="rId21" Type="http://schemas.openxmlformats.org/officeDocument/2006/relationships/hyperlink" Target="mailto:juanjimenezgomez@gmail.com" TargetMode="External" /><Relationship Id="rId22" Type="http://schemas.openxmlformats.org/officeDocument/2006/relationships/hyperlink" Target="mailto:gmmmc@fundacionsanantonio.org" TargetMode="External" /><Relationship Id="rId23" Type="http://schemas.openxmlformats.org/officeDocument/2006/relationships/hyperlink" Target="mailto:apoyoadministrativa@fuga.gov.co" TargetMode="External" /><Relationship Id="rId24" Type="http://schemas.openxmlformats.org/officeDocument/2006/relationships/hyperlink" Target="mailto:macanos12@gmail.com" TargetMode="External" /><Relationship Id="rId25" Type="http://schemas.openxmlformats.org/officeDocument/2006/relationships/hyperlink" Target="mailto:info@escueladeartesmme.com" TargetMode="External" /><Relationship Id="rId26" Type="http://schemas.openxmlformats.org/officeDocument/2006/relationships/hyperlink" Target="mailto:ancasaudistrital@gmail.com"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drawing" Target="../drawings/drawing1.x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26"/>
  <sheetViews>
    <sheetView tabSelected="1" zoomScalePageLayoutView="0" workbookViewId="0" topLeftCell="A2">
      <pane xSplit="9" ySplit="3" topLeftCell="AZ120" activePane="bottomRight" state="frozen"/>
      <selection pane="topLeft" activeCell="A2" sqref="A2"/>
      <selection pane="topRight" activeCell="J2" sqref="J2"/>
      <selection pane="bottomLeft" activeCell="A5" sqref="A5"/>
      <selection pane="bottomRight" activeCell="BC126" sqref="BC126"/>
    </sheetView>
  </sheetViews>
  <sheetFormatPr defaultColWidth="11.421875" defaultRowHeight="15"/>
  <cols>
    <col min="3" max="3" width="24.140625" style="0" customWidth="1"/>
    <col min="26" max="26" width="17.421875" style="0" customWidth="1"/>
    <col min="35" max="35" width="18.00390625" style="0" customWidth="1"/>
    <col min="44" max="44" width="13.7109375" style="0" customWidth="1"/>
    <col min="45" max="45" width="16.57421875" style="0" customWidth="1"/>
    <col min="48" max="48" width="16.57421875" style="0" customWidth="1"/>
  </cols>
  <sheetData>
    <row r="1" spans="1:5" ht="78" customHeight="1">
      <c r="A1" s="160"/>
      <c r="B1" s="160"/>
      <c r="C1" s="160"/>
      <c r="D1" s="160"/>
      <c r="E1" s="160"/>
    </row>
    <row r="2" spans="1:34" ht="78" customHeight="1" thickBot="1">
      <c r="A2" s="161" t="s">
        <v>596</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row>
    <row r="3" spans="1:59" ht="15.75" thickBot="1">
      <c r="A3" s="163"/>
      <c r="B3" s="164"/>
      <c r="C3" s="164"/>
      <c r="D3" s="164"/>
      <c r="E3" s="164"/>
      <c r="F3" s="164"/>
      <c r="G3" s="164"/>
      <c r="H3" s="164"/>
      <c r="I3" s="165"/>
      <c r="J3" s="166" t="s">
        <v>0</v>
      </c>
      <c r="K3" s="167"/>
      <c r="L3" s="167"/>
      <c r="M3" s="167"/>
      <c r="N3" s="168"/>
      <c r="O3" s="169" t="s">
        <v>1</v>
      </c>
      <c r="P3" s="170"/>
      <c r="Q3" s="170"/>
      <c r="R3" s="170"/>
      <c r="S3" s="170"/>
      <c r="T3" s="170"/>
      <c r="U3" s="170"/>
      <c r="V3" s="170"/>
      <c r="W3" s="171"/>
      <c r="X3" s="172" t="s">
        <v>2</v>
      </c>
      <c r="Y3" s="173"/>
      <c r="Z3" s="173"/>
      <c r="AA3" s="173"/>
      <c r="AB3" s="173"/>
      <c r="AC3" s="173"/>
      <c r="AD3" s="173"/>
      <c r="AE3" s="173"/>
      <c r="AF3" s="173"/>
      <c r="AG3" s="173"/>
      <c r="AH3" s="173"/>
      <c r="AI3" s="174"/>
      <c r="AJ3" s="175" t="s">
        <v>3</v>
      </c>
      <c r="AK3" s="176"/>
      <c r="AL3" s="176"/>
      <c r="AM3" s="176"/>
      <c r="AN3" s="176"/>
      <c r="AO3" s="176"/>
      <c r="AP3" s="176"/>
      <c r="AQ3" s="177"/>
      <c r="AR3" s="178" t="s">
        <v>4</v>
      </c>
      <c r="AS3" s="179"/>
      <c r="AT3" s="179"/>
      <c r="AU3" s="179"/>
      <c r="AV3" s="179"/>
      <c r="AW3" s="155" t="s">
        <v>5</v>
      </c>
      <c r="AX3" s="156"/>
      <c r="AY3" s="156"/>
      <c r="AZ3" s="156"/>
      <c r="BA3" s="156"/>
      <c r="BB3" s="156"/>
      <c r="BC3" s="157" t="s">
        <v>6</v>
      </c>
      <c r="BD3" s="158"/>
      <c r="BE3" s="158"/>
      <c r="BF3" s="158"/>
      <c r="BG3" s="159"/>
    </row>
    <row r="4" spans="1:59" ht="76.5">
      <c r="A4" s="1" t="s">
        <v>7</v>
      </c>
      <c r="B4" s="1" t="s">
        <v>8</v>
      </c>
      <c r="C4" s="1" t="s">
        <v>9</v>
      </c>
      <c r="D4" s="1" t="s">
        <v>10</v>
      </c>
      <c r="E4" s="1" t="s">
        <v>11</v>
      </c>
      <c r="F4" s="2" t="s">
        <v>12</v>
      </c>
      <c r="G4" s="2" t="s">
        <v>13</v>
      </c>
      <c r="H4" s="2" t="s">
        <v>14</v>
      </c>
      <c r="I4" s="2" t="s">
        <v>15</v>
      </c>
      <c r="J4" s="3" t="s">
        <v>16</v>
      </c>
      <c r="K4" s="3" t="s">
        <v>17</v>
      </c>
      <c r="L4" s="3" t="s">
        <v>18</v>
      </c>
      <c r="M4" s="3" t="s">
        <v>19</v>
      </c>
      <c r="N4" s="3" t="s">
        <v>20</v>
      </c>
      <c r="O4" s="4" t="s">
        <v>21</v>
      </c>
      <c r="P4" s="5" t="s">
        <v>22</v>
      </c>
      <c r="Q4" s="4" t="s">
        <v>23</v>
      </c>
      <c r="R4" s="4" t="s">
        <v>24</v>
      </c>
      <c r="S4" s="4" t="s">
        <v>25</v>
      </c>
      <c r="T4" s="4" t="s">
        <v>26</v>
      </c>
      <c r="U4" s="4" t="s">
        <v>27</v>
      </c>
      <c r="V4" s="5" t="s">
        <v>28</v>
      </c>
      <c r="W4" s="4" t="s">
        <v>29</v>
      </c>
      <c r="X4" s="6" t="s">
        <v>30</v>
      </c>
      <c r="Y4" s="6" t="s">
        <v>31</v>
      </c>
      <c r="Z4" s="6" t="s">
        <v>32</v>
      </c>
      <c r="AA4" s="6" t="s">
        <v>33</v>
      </c>
      <c r="AB4" s="6" t="s">
        <v>34</v>
      </c>
      <c r="AC4" s="6" t="s">
        <v>35</v>
      </c>
      <c r="AD4" s="6" t="s">
        <v>36</v>
      </c>
      <c r="AE4" s="6" t="s">
        <v>37</v>
      </c>
      <c r="AF4" s="6" t="s">
        <v>38</v>
      </c>
      <c r="AG4" s="6" t="s">
        <v>39</v>
      </c>
      <c r="AH4" s="6" t="s">
        <v>40</v>
      </c>
      <c r="AI4" s="6" t="s">
        <v>41</v>
      </c>
      <c r="AJ4" s="7" t="s">
        <v>42</v>
      </c>
      <c r="AK4" s="7" t="s">
        <v>43</v>
      </c>
      <c r="AL4" s="7" t="s">
        <v>44</v>
      </c>
      <c r="AM4" s="7" t="s">
        <v>45</v>
      </c>
      <c r="AN4" s="7" t="s">
        <v>46</v>
      </c>
      <c r="AO4" s="7" t="s">
        <v>47</v>
      </c>
      <c r="AP4" s="7" t="s">
        <v>48</v>
      </c>
      <c r="AQ4" s="7" t="s">
        <v>49</v>
      </c>
      <c r="AR4" s="8" t="s">
        <v>50</v>
      </c>
      <c r="AS4" s="9" t="s">
        <v>51</v>
      </c>
      <c r="AT4" s="10" t="s">
        <v>52</v>
      </c>
      <c r="AU4" s="8" t="s">
        <v>53</v>
      </c>
      <c r="AV4" s="10" t="s">
        <v>54</v>
      </c>
      <c r="AW4" s="11" t="s">
        <v>55</v>
      </c>
      <c r="AX4" s="11" t="s">
        <v>56</v>
      </c>
      <c r="AY4" s="11" t="s">
        <v>57</v>
      </c>
      <c r="AZ4" s="11" t="s">
        <v>58</v>
      </c>
      <c r="BA4" s="11" t="s">
        <v>59</v>
      </c>
      <c r="BB4" s="12" t="s">
        <v>60</v>
      </c>
      <c r="BC4" s="13" t="s">
        <v>61</v>
      </c>
      <c r="BD4" s="13" t="s">
        <v>62</v>
      </c>
      <c r="BE4" s="13" t="s">
        <v>63</v>
      </c>
      <c r="BF4" s="13" t="s">
        <v>64</v>
      </c>
      <c r="BG4" s="14" t="s">
        <v>65</v>
      </c>
    </row>
    <row r="5" spans="1:59" ht="15">
      <c r="A5" s="15">
        <v>42376</v>
      </c>
      <c r="B5" s="16">
        <v>2016</v>
      </c>
      <c r="C5" s="16">
        <v>1</v>
      </c>
      <c r="D5" s="16">
        <v>4</v>
      </c>
      <c r="E5" s="16" t="s">
        <v>66</v>
      </c>
      <c r="F5" s="16" t="s">
        <v>67</v>
      </c>
      <c r="G5" s="16" t="s">
        <v>67</v>
      </c>
      <c r="H5" s="16" t="s">
        <v>68</v>
      </c>
      <c r="I5" s="16" t="s">
        <v>69</v>
      </c>
      <c r="J5" s="16">
        <v>0</v>
      </c>
      <c r="K5" s="16">
        <v>0</v>
      </c>
      <c r="L5" s="16">
        <v>0</v>
      </c>
      <c r="M5" s="23" t="s">
        <v>70</v>
      </c>
      <c r="N5" s="16">
        <v>0</v>
      </c>
      <c r="O5" s="16" t="s">
        <v>71</v>
      </c>
      <c r="P5" s="16" t="s">
        <v>72</v>
      </c>
      <c r="Q5" s="16" t="s">
        <v>73</v>
      </c>
      <c r="R5" s="16" t="s">
        <v>67</v>
      </c>
      <c r="S5" s="16" t="s">
        <v>67</v>
      </c>
      <c r="T5" s="16" t="s">
        <v>67</v>
      </c>
      <c r="U5" s="16" t="s">
        <v>74</v>
      </c>
      <c r="V5" s="16" t="s">
        <v>75</v>
      </c>
      <c r="W5" s="16" t="s">
        <v>76</v>
      </c>
      <c r="X5" s="16">
        <v>5</v>
      </c>
      <c r="Y5" s="15">
        <v>42375</v>
      </c>
      <c r="Z5" s="17">
        <v>170000000</v>
      </c>
      <c r="AA5" s="16">
        <v>912</v>
      </c>
      <c r="AB5" s="16" t="s">
        <v>77</v>
      </c>
      <c r="AC5" s="16" t="s">
        <v>78</v>
      </c>
      <c r="AD5" s="16" t="s">
        <v>79</v>
      </c>
      <c r="AE5" s="21">
        <v>0</v>
      </c>
      <c r="AF5" s="21" t="s">
        <v>70</v>
      </c>
      <c r="AG5" s="16">
        <v>14</v>
      </c>
      <c r="AH5" s="15">
        <v>42382</v>
      </c>
      <c r="AI5" s="17">
        <v>169347957</v>
      </c>
      <c r="AJ5" s="15">
        <v>42382</v>
      </c>
      <c r="AK5" s="15">
        <v>42382</v>
      </c>
      <c r="AL5" s="15">
        <v>42412</v>
      </c>
      <c r="AM5" s="18">
        <v>1</v>
      </c>
      <c r="AN5" s="19">
        <v>30</v>
      </c>
      <c r="AO5" s="16"/>
      <c r="AP5" s="16"/>
      <c r="AQ5" s="15">
        <v>42412</v>
      </c>
      <c r="AR5" s="16"/>
      <c r="AS5" s="20">
        <f>AI5</f>
        <v>169347957</v>
      </c>
      <c r="AT5" s="20">
        <v>0</v>
      </c>
      <c r="AU5" s="20">
        <v>0</v>
      </c>
      <c r="AV5" s="20">
        <f>AS5-AT5+AU5</f>
        <v>169347957</v>
      </c>
      <c r="AW5" s="16" t="s">
        <v>80</v>
      </c>
      <c r="AX5" s="16" t="s">
        <v>80</v>
      </c>
      <c r="AY5" s="16" t="s">
        <v>67</v>
      </c>
      <c r="AZ5" s="16" t="s">
        <v>67</v>
      </c>
      <c r="BA5" s="16" t="s">
        <v>81</v>
      </c>
      <c r="BB5" s="16" t="s">
        <v>82</v>
      </c>
      <c r="BC5" s="22" t="s">
        <v>95</v>
      </c>
      <c r="BD5" s="16" t="s">
        <v>70</v>
      </c>
      <c r="BE5" s="16"/>
      <c r="BF5" s="16"/>
      <c r="BG5" s="16"/>
    </row>
    <row r="6" spans="1:59" ht="15">
      <c r="A6" s="24">
        <v>42395</v>
      </c>
      <c r="B6" s="27">
        <v>2016</v>
      </c>
      <c r="C6" s="27">
        <v>2</v>
      </c>
      <c r="D6" s="27">
        <v>5</v>
      </c>
      <c r="E6" s="27" t="s">
        <v>83</v>
      </c>
      <c r="F6" s="27" t="s">
        <v>67</v>
      </c>
      <c r="G6" s="27" t="s">
        <v>67</v>
      </c>
      <c r="H6" s="27" t="s">
        <v>84</v>
      </c>
      <c r="I6" s="28" t="s">
        <v>85</v>
      </c>
      <c r="J6" s="27">
        <v>0</v>
      </c>
      <c r="K6" s="27">
        <v>0</v>
      </c>
      <c r="L6" s="27">
        <v>0</v>
      </c>
      <c r="M6" s="29" t="s">
        <v>70</v>
      </c>
      <c r="N6" s="27">
        <v>0</v>
      </c>
      <c r="O6" s="27" t="s">
        <v>86</v>
      </c>
      <c r="P6" s="27" t="s">
        <v>87</v>
      </c>
      <c r="Q6" s="27">
        <v>52331932</v>
      </c>
      <c r="R6" s="27" t="s">
        <v>88</v>
      </c>
      <c r="S6" s="27" t="s">
        <v>94</v>
      </c>
      <c r="T6" s="27" t="s">
        <v>89</v>
      </c>
      <c r="U6" s="27" t="s">
        <v>90</v>
      </c>
      <c r="V6" s="27" t="s">
        <v>75</v>
      </c>
      <c r="W6" s="27">
        <v>0</v>
      </c>
      <c r="X6" s="27">
        <v>13</v>
      </c>
      <c r="Y6" s="24">
        <v>42388</v>
      </c>
      <c r="Z6" s="30">
        <v>17500000</v>
      </c>
      <c r="AA6" s="27">
        <v>0</v>
      </c>
      <c r="AB6" s="27" t="s">
        <v>91</v>
      </c>
      <c r="AC6" s="27">
        <v>0</v>
      </c>
      <c r="AD6" s="27" t="s">
        <v>92</v>
      </c>
      <c r="AE6" s="31" t="s">
        <v>70</v>
      </c>
      <c r="AF6" s="31">
        <v>0</v>
      </c>
      <c r="AG6" s="27">
        <v>27</v>
      </c>
      <c r="AH6" s="24">
        <v>42397</v>
      </c>
      <c r="AI6" s="30">
        <v>17500000</v>
      </c>
      <c r="AJ6" s="24">
        <v>42397</v>
      </c>
      <c r="AK6" s="24">
        <v>42397</v>
      </c>
      <c r="AL6" s="24">
        <v>42573</v>
      </c>
      <c r="AM6" s="32">
        <v>5.25</v>
      </c>
      <c r="AN6" s="33">
        <v>175</v>
      </c>
      <c r="AO6" s="27"/>
      <c r="AP6" s="27"/>
      <c r="AQ6" s="24">
        <v>42573</v>
      </c>
      <c r="AR6" s="27"/>
      <c r="AS6" s="34">
        <f>AI6</f>
        <v>17500000</v>
      </c>
      <c r="AT6" s="34">
        <v>0</v>
      </c>
      <c r="AU6" s="34">
        <v>0</v>
      </c>
      <c r="AV6" s="34">
        <f>AS6-AT6+AU6</f>
        <v>17500000</v>
      </c>
      <c r="AW6" s="27" t="s">
        <v>80</v>
      </c>
      <c r="AX6" s="27" t="s">
        <v>80</v>
      </c>
      <c r="AY6" s="27" t="s">
        <v>67</v>
      </c>
      <c r="AZ6" s="27" t="s">
        <v>67</v>
      </c>
      <c r="BA6" s="27" t="s">
        <v>81</v>
      </c>
      <c r="BB6" s="27" t="s">
        <v>93</v>
      </c>
      <c r="BC6" s="35" t="s">
        <v>95</v>
      </c>
      <c r="BD6" s="27" t="s">
        <v>70</v>
      </c>
      <c r="BE6" s="27"/>
      <c r="BF6" s="27"/>
      <c r="BG6" s="27"/>
    </row>
    <row r="7" spans="1:56" s="26" customFormat="1" ht="15">
      <c r="A7" s="36">
        <v>42397</v>
      </c>
      <c r="B7" s="26">
        <v>2016</v>
      </c>
      <c r="C7" s="26">
        <v>3</v>
      </c>
      <c r="D7" s="26">
        <v>8</v>
      </c>
      <c r="E7" s="26" t="s">
        <v>96</v>
      </c>
      <c r="F7" s="26" t="s">
        <v>67</v>
      </c>
      <c r="G7" s="26" t="s">
        <v>67</v>
      </c>
      <c r="H7" s="26" t="s">
        <v>97</v>
      </c>
      <c r="I7" s="37" t="s">
        <v>98</v>
      </c>
      <c r="J7" s="26">
        <v>0</v>
      </c>
      <c r="K7" s="26">
        <v>0</v>
      </c>
      <c r="L7" s="26">
        <v>0</v>
      </c>
      <c r="M7" s="38" t="s">
        <v>70</v>
      </c>
      <c r="N7" s="38">
        <v>0</v>
      </c>
      <c r="O7" s="26" t="s">
        <v>99</v>
      </c>
      <c r="P7" s="26" t="s">
        <v>100</v>
      </c>
      <c r="Q7" s="26" t="s">
        <v>101</v>
      </c>
      <c r="R7" s="26" t="s">
        <v>67</v>
      </c>
      <c r="S7" s="26" t="s">
        <v>67</v>
      </c>
      <c r="T7" s="26" t="s">
        <v>67</v>
      </c>
      <c r="U7" s="26" t="s">
        <v>74</v>
      </c>
      <c r="V7" s="26" t="s">
        <v>75</v>
      </c>
      <c r="W7" s="26" t="s">
        <v>102</v>
      </c>
      <c r="X7" s="26">
        <v>0</v>
      </c>
      <c r="Y7" s="26">
        <v>0</v>
      </c>
      <c r="Z7" s="39">
        <v>0</v>
      </c>
      <c r="AA7" s="26">
        <v>0</v>
      </c>
      <c r="AB7" s="26">
        <v>0</v>
      </c>
      <c r="AC7" s="26">
        <v>0</v>
      </c>
      <c r="AD7" s="26">
        <v>0</v>
      </c>
      <c r="AE7" s="25">
        <v>0</v>
      </c>
      <c r="AF7" s="25">
        <v>0</v>
      </c>
      <c r="AG7" s="26">
        <v>0</v>
      </c>
      <c r="AH7" s="26">
        <v>0</v>
      </c>
      <c r="AI7" s="39">
        <v>0</v>
      </c>
      <c r="AJ7" s="36">
        <v>42403</v>
      </c>
      <c r="AK7" s="36">
        <v>42404</v>
      </c>
      <c r="AL7" s="36">
        <v>42585</v>
      </c>
      <c r="AM7" s="40">
        <v>6</v>
      </c>
      <c r="AN7" s="41">
        <v>180</v>
      </c>
      <c r="AQ7" s="36">
        <v>42585</v>
      </c>
      <c r="AR7" s="42">
        <v>23664000</v>
      </c>
      <c r="AS7" s="42">
        <v>0</v>
      </c>
      <c r="AT7" s="42">
        <v>0</v>
      </c>
      <c r="AU7" s="42">
        <v>0</v>
      </c>
      <c r="AV7" s="42">
        <v>0</v>
      </c>
      <c r="AW7" s="26" t="s">
        <v>80</v>
      </c>
      <c r="AX7" s="26" t="s">
        <v>80</v>
      </c>
      <c r="AY7" s="26" t="s">
        <v>67</v>
      </c>
      <c r="AZ7" s="26" t="s">
        <v>67</v>
      </c>
      <c r="BA7" s="26" t="s">
        <v>81</v>
      </c>
      <c r="BB7" s="26" t="s">
        <v>103</v>
      </c>
      <c r="BC7" s="35" t="s">
        <v>95</v>
      </c>
      <c r="BD7" s="26" t="s">
        <v>70</v>
      </c>
    </row>
    <row r="8" spans="1:56" s="26" customFormat="1" ht="15">
      <c r="A8" s="36">
        <v>42403</v>
      </c>
      <c r="B8" s="26">
        <v>2016</v>
      </c>
      <c r="C8" s="26">
        <v>4</v>
      </c>
      <c r="D8" s="26">
        <v>5</v>
      </c>
      <c r="E8" s="26" t="s">
        <v>83</v>
      </c>
      <c r="F8" s="26" t="s">
        <v>104</v>
      </c>
      <c r="G8" s="26" t="s">
        <v>105</v>
      </c>
      <c r="H8" s="26" t="s">
        <v>106</v>
      </c>
      <c r="I8" s="26" t="s">
        <v>107</v>
      </c>
      <c r="J8" s="26">
        <v>0</v>
      </c>
      <c r="K8" s="26">
        <v>0</v>
      </c>
      <c r="L8" s="26">
        <v>0</v>
      </c>
      <c r="M8" s="38" t="s">
        <v>70</v>
      </c>
      <c r="N8" s="38">
        <v>0</v>
      </c>
      <c r="O8" s="26" t="s">
        <v>108</v>
      </c>
      <c r="P8" s="26" t="s">
        <v>87</v>
      </c>
      <c r="Q8" s="26">
        <v>52152593</v>
      </c>
      <c r="R8" s="26" t="s">
        <v>109</v>
      </c>
      <c r="S8" s="26" t="s">
        <v>170</v>
      </c>
      <c r="V8" s="26" t="s">
        <v>75</v>
      </c>
      <c r="W8" s="26">
        <v>0</v>
      </c>
      <c r="X8" s="26">
        <v>25</v>
      </c>
      <c r="Y8" s="36">
        <v>42396</v>
      </c>
      <c r="Z8" s="39">
        <v>63000000</v>
      </c>
      <c r="AA8" s="26">
        <v>0</v>
      </c>
      <c r="AB8" s="26" t="s">
        <v>91</v>
      </c>
      <c r="AC8" s="26">
        <v>0</v>
      </c>
      <c r="AD8" s="26" t="s">
        <v>92</v>
      </c>
      <c r="AE8" s="25" t="s">
        <v>70</v>
      </c>
      <c r="AF8" s="25">
        <v>0</v>
      </c>
      <c r="AG8" s="26">
        <v>31</v>
      </c>
      <c r="AH8" s="36">
        <v>42403</v>
      </c>
      <c r="AI8" s="39">
        <v>63000000</v>
      </c>
      <c r="AJ8" s="36">
        <v>42403</v>
      </c>
      <c r="AK8" s="36">
        <v>42403</v>
      </c>
      <c r="AL8" s="36">
        <v>42721</v>
      </c>
      <c r="AM8" s="40">
        <v>10.15</v>
      </c>
      <c r="AN8" s="41">
        <v>315</v>
      </c>
      <c r="AQ8" s="36">
        <v>42721</v>
      </c>
      <c r="AS8" s="42">
        <v>63000000</v>
      </c>
      <c r="AT8" s="42">
        <v>0</v>
      </c>
      <c r="AU8" s="42">
        <v>0</v>
      </c>
      <c r="AV8" s="42">
        <v>63000000</v>
      </c>
      <c r="AW8" s="26" t="s">
        <v>80</v>
      </c>
      <c r="AX8" s="26" t="s">
        <v>80</v>
      </c>
      <c r="AY8" s="26" t="s">
        <v>67</v>
      </c>
      <c r="AZ8" s="26" t="s">
        <v>67</v>
      </c>
      <c r="BA8" s="26" t="s">
        <v>81</v>
      </c>
      <c r="BB8" s="26" t="s">
        <v>110</v>
      </c>
      <c r="BC8" s="35" t="s">
        <v>95</v>
      </c>
      <c r="BD8" s="26" t="s">
        <v>70</v>
      </c>
    </row>
    <row r="9" spans="1:59" s="26" customFormat="1" ht="15">
      <c r="A9" s="48">
        <v>42401</v>
      </c>
      <c r="B9" s="49">
        <v>2016</v>
      </c>
      <c r="C9" s="49">
        <v>6</v>
      </c>
      <c r="D9" s="49">
        <v>5</v>
      </c>
      <c r="E9" s="49" t="s">
        <v>83</v>
      </c>
      <c r="F9" s="49"/>
      <c r="G9" s="49" t="s">
        <v>111</v>
      </c>
      <c r="H9" s="49" t="s">
        <v>112</v>
      </c>
      <c r="I9" s="49" t="s">
        <v>113</v>
      </c>
      <c r="J9" s="49">
        <v>0</v>
      </c>
      <c r="K9" s="49">
        <v>0</v>
      </c>
      <c r="L9" s="49">
        <v>0</v>
      </c>
      <c r="M9" s="44" t="s">
        <v>70</v>
      </c>
      <c r="N9" s="44">
        <v>0</v>
      </c>
      <c r="O9" s="49" t="s">
        <v>114</v>
      </c>
      <c r="P9" s="49" t="s">
        <v>87</v>
      </c>
      <c r="Q9" s="49">
        <v>79521050</v>
      </c>
      <c r="R9" s="49" t="s">
        <v>88</v>
      </c>
      <c r="S9" s="49" t="s">
        <v>169</v>
      </c>
      <c r="T9" s="49" t="s">
        <v>67</v>
      </c>
      <c r="U9" s="49" t="s">
        <v>115</v>
      </c>
      <c r="V9" s="49" t="s">
        <v>75</v>
      </c>
      <c r="W9" s="49">
        <v>0</v>
      </c>
      <c r="X9" s="49">
        <v>42</v>
      </c>
      <c r="Y9" s="48">
        <v>42401</v>
      </c>
      <c r="Z9" s="45">
        <v>54000000</v>
      </c>
      <c r="AA9" s="49">
        <v>912</v>
      </c>
      <c r="AB9" s="49" t="s">
        <v>77</v>
      </c>
      <c r="AC9" s="49" t="s">
        <v>78</v>
      </c>
      <c r="AD9" s="49" t="s">
        <v>79</v>
      </c>
      <c r="AE9" s="52">
        <v>0</v>
      </c>
      <c r="AF9" s="52" t="s">
        <v>70</v>
      </c>
      <c r="AG9" s="49">
        <v>32</v>
      </c>
      <c r="AH9" s="48">
        <v>42404</v>
      </c>
      <c r="AI9" s="45">
        <v>54000000</v>
      </c>
      <c r="AJ9" s="48">
        <v>42404</v>
      </c>
      <c r="AK9" s="48">
        <v>42404</v>
      </c>
      <c r="AL9" s="48">
        <v>42677</v>
      </c>
      <c r="AM9" s="50">
        <v>9</v>
      </c>
      <c r="AN9" s="51">
        <v>270</v>
      </c>
      <c r="AO9" s="49"/>
      <c r="AP9" s="49"/>
      <c r="AQ9" s="48">
        <v>42677</v>
      </c>
      <c r="AR9" s="49"/>
      <c r="AS9" s="46">
        <v>54000000</v>
      </c>
      <c r="AT9" s="46">
        <v>0</v>
      </c>
      <c r="AU9" s="46">
        <v>0</v>
      </c>
      <c r="AV9" s="46">
        <v>54000000</v>
      </c>
      <c r="AW9" s="49" t="s">
        <v>80</v>
      </c>
      <c r="AX9" s="49" t="s">
        <v>80</v>
      </c>
      <c r="AY9" s="49" t="s">
        <v>67</v>
      </c>
      <c r="AZ9" s="49" t="s">
        <v>67</v>
      </c>
      <c r="BA9" s="49" t="s">
        <v>81</v>
      </c>
      <c r="BB9" s="49" t="s">
        <v>82</v>
      </c>
      <c r="BC9" s="53" t="s">
        <v>95</v>
      </c>
      <c r="BD9" s="49" t="s">
        <v>70</v>
      </c>
      <c r="BE9" s="49"/>
      <c r="BF9" s="49"/>
      <c r="BG9" s="49"/>
    </row>
    <row r="10" spans="1:59" s="26" customFormat="1" ht="15">
      <c r="A10" s="48">
        <v>42404</v>
      </c>
      <c r="B10" s="49">
        <v>2016</v>
      </c>
      <c r="C10" s="49">
        <v>5</v>
      </c>
      <c r="D10" s="49">
        <v>5</v>
      </c>
      <c r="E10" s="49" t="s">
        <v>83</v>
      </c>
      <c r="F10" s="49" t="s">
        <v>116</v>
      </c>
      <c r="G10" s="49" t="s">
        <v>117</v>
      </c>
      <c r="H10" s="49" t="s">
        <v>118</v>
      </c>
      <c r="I10" s="49" t="s">
        <v>119</v>
      </c>
      <c r="J10" s="49">
        <v>0</v>
      </c>
      <c r="K10" s="49">
        <v>0</v>
      </c>
      <c r="L10" s="49">
        <v>0</v>
      </c>
      <c r="M10" s="44" t="s">
        <v>70</v>
      </c>
      <c r="N10" s="44">
        <v>0</v>
      </c>
      <c r="O10" s="49" t="s">
        <v>120</v>
      </c>
      <c r="P10" s="49" t="s">
        <v>87</v>
      </c>
      <c r="Q10" s="49">
        <v>52270503</v>
      </c>
      <c r="R10" s="49" t="s">
        <v>88</v>
      </c>
      <c r="S10" s="49" t="s">
        <v>168</v>
      </c>
      <c r="T10" s="49" t="s">
        <v>67</v>
      </c>
      <c r="U10" s="49" t="s">
        <v>115</v>
      </c>
      <c r="V10" s="49" t="s">
        <v>75</v>
      </c>
      <c r="W10" s="49">
        <v>0</v>
      </c>
      <c r="X10" s="49">
        <v>48</v>
      </c>
      <c r="Y10" s="48">
        <v>42403</v>
      </c>
      <c r="Z10" s="45">
        <v>6000000</v>
      </c>
      <c r="AA10" s="49">
        <v>7032</v>
      </c>
      <c r="AB10" s="49" t="s">
        <v>121</v>
      </c>
      <c r="AC10" s="49" t="s">
        <v>122</v>
      </c>
      <c r="AD10" s="49" t="s">
        <v>123</v>
      </c>
      <c r="AE10" s="52">
        <v>0</v>
      </c>
      <c r="AF10" s="52" t="s">
        <v>70</v>
      </c>
      <c r="AG10" s="49">
        <v>49</v>
      </c>
      <c r="AH10" s="48">
        <v>42408</v>
      </c>
      <c r="AI10" s="45">
        <v>6000000</v>
      </c>
      <c r="AJ10" s="48">
        <v>42408</v>
      </c>
      <c r="AK10" s="48">
        <v>42408</v>
      </c>
      <c r="AL10" s="48">
        <v>42407</v>
      </c>
      <c r="AM10" s="50">
        <v>2</v>
      </c>
      <c r="AN10" s="51">
        <v>60</v>
      </c>
      <c r="AO10" s="49"/>
      <c r="AP10" s="49"/>
      <c r="AQ10" s="48">
        <v>42407</v>
      </c>
      <c r="AR10" s="49"/>
      <c r="AS10" s="46">
        <v>6000000</v>
      </c>
      <c r="AT10" s="46">
        <v>0</v>
      </c>
      <c r="AU10" s="46">
        <v>0</v>
      </c>
      <c r="AV10" s="46">
        <v>6000000</v>
      </c>
      <c r="AW10" s="49" t="s">
        <v>80</v>
      </c>
      <c r="AX10" s="49" t="s">
        <v>80</v>
      </c>
      <c r="AY10" s="49" t="s">
        <v>67</v>
      </c>
      <c r="AZ10" s="49" t="s">
        <v>67</v>
      </c>
      <c r="BA10" s="49" t="s">
        <v>81</v>
      </c>
      <c r="BB10" s="49" t="s">
        <v>124</v>
      </c>
      <c r="BC10" s="53" t="s">
        <v>95</v>
      </c>
      <c r="BD10" s="49" t="s">
        <v>70</v>
      </c>
      <c r="BE10" s="49"/>
      <c r="BF10" s="49"/>
      <c r="BG10" s="49"/>
    </row>
    <row r="11" spans="1:59" s="26" customFormat="1" ht="15">
      <c r="A11" s="48">
        <v>42404</v>
      </c>
      <c r="B11" s="49">
        <v>2016</v>
      </c>
      <c r="C11" s="49">
        <v>7</v>
      </c>
      <c r="D11" s="49">
        <v>5</v>
      </c>
      <c r="E11" s="49" t="s">
        <v>83</v>
      </c>
      <c r="F11" s="49" t="s">
        <v>125</v>
      </c>
      <c r="G11" s="49" t="s">
        <v>126</v>
      </c>
      <c r="H11" s="49" t="s">
        <v>68</v>
      </c>
      <c r="I11" s="54" t="s">
        <v>127</v>
      </c>
      <c r="J11" s="49">
        <v>0</v>
      </c>
      <c r="K11" s="49">
        <v>0</v>
      </c>
      <c r="L11" s="49">
        <v>0</v>
      </c>
      <c r="M11" s="44" t="s">
        <v>70</v>
      </c>
      <c r="N11" s="44">
        <v>0</v>
      </c>
      <c r="O11" s="49" t="s">
        <v>128</v>
      </c>
      <c r="P11" s="49" t="s">
        <v>87</v>
      </c>
      <c r="Q11" s="49">
        <v>52898852</v>
      </c>
      <c r="R11" s="49" t="s">
        <v>88</v>
      </c>
      <c r="S11" s="49" t="s">
        <v>169</v>
      </c>
      <c r="T11" s="49" t="s">
        <v>67</v>
      </c>
      <c r="U11" s="49" t="s">
        <v>115</v>
      </c>
      <c r="V11" s="49" t="s">
        <v>75</v>
      </c>
      <c r="W11" s="49">
        <v>0</v>
      </c>
      <c r="X11" s="49">
        <v>44</v>
      </c>
      <c r="Y11" s="48">
        <v>42401</v>
      </c>
      <c r="Z11" s="45">
        <v>12000000</v>
      </c>
      <c r="AA11" s="49">
        <v>656</v>
      </c>
      <c r="AB11" s="49" t="s">
        <v>129</v>
      </c>
      <c r="AC11" s="49" t="s">
        <v>78</v>
      </c>
      <c r="AD11" s="49" t="s">
        <v>130</v>
      </c>
      <c r="AE11" s="52">
        <v>0</v>
      </c>
      <c r="AF11" s="52" t="s">
        <v>70</v>
      </c>
      <c r="AG11" s="49">
        <v>52</v>
      </c>
      <c r="AH11" s="48">
        <v>42411</v>
      </c>
      <c r="AI11" s="45">
        <v>12000000</v>
      </c>
      <c r="AJ11" s="48">
        <v>42411</v>
      </c>
      <c r="AK11" s="48">
        <v>42411</v>
      </c>
      <c r="AL11" s="48">
        <v>42531</v>
      </c>
      <c r="AM11" s="50">
        <v>4</v>
      </c>
      <c r="AN11" s="51">
        <v>120</v>
      </c>
      <c r="AO11" s="49"/>
      <c r="AP11" s="49"/>
      <c r="AQ11" s="48">
        <v>42531</v>
      </c>
      <c r="AR11" s="49"/>
      <c r="AS11" s="46">
        <v>12000000</v>
      </c>
      <c r="AT11" s="46">
        <v>0</v>
      </c>
      <c r="AU11" s="46">
        <v>0</v>
      </c>
      <c r="AV11" s="46">
        <v>12000000</v>
      </c>
      <c r="AW11" s="49" t="s">
        <v>80</v>
      </c>
      <c r="AX11" s="49" t="s">
        <v>80</v>
      </c>
      <c r="AY11" s="49" t="s">
        <v>67</v>
      </c>
      <c r="AZ11" s="49" t="s">
        <v>67</v>
      </c>
      <c r="BA11" s="49" t="s">
        <v>81</v>
      </c>
      <c r="BB11" s="49" t="s">
        <v>82</v>
      </c>
      <c r="BC11" s="53" t="s">
        <v>95</v>
      </c>
      <c r="BD11" s="49" t="s">
        <v>70</v>
      </c>
      <c r="BE11" s="49"/>
      <c r="BF11" s="49"/>
      <c r="BG11" s="49"/>
    </row>
    <row r="12" spans="1:59" s="26" customFormat="1" ht="15">
      <c r="A12" s="48">
        <v>42388</v>
      </c>
      <c r="B12" s="49">
        <v>2016</v>
      </c>
      <c r="C12" s="49">
        <v>8</v>
      </c>
      <c r="D12" s="49">
        <v>10</v>
      </c>
      <c r="E12" s="49" t="s">
        <v>131</v>
      </c>
      <c r="F12" s="49" t="s">
        <v>67</v>
      </c>
      <c r="G12" s="49" t="s">
        <v>67</v>
      </c>
      <c r="H12" s="49" t="s">
        <v>132</v>
      </c>
      <c r="I12" s="49" t="s">
        <v>133</v>
      </c>
      <c r="J12" s="49">
        <v>0</v>
      </c>
      <c r="K12" s="49">
        <v>0</v>
      </c>
      <c r="L12" s="49">
        <v>0</v>
      </c>
      <c r="M12" s="44" t="s">
        <v>70</v>
      </c>
      <c r="N12" s="44">
        <v>0</v>
      </c>
      <c r="O12" s="49" t="s">
        <v>134</v>
      </c>
      <c r="P12" s="49" t="s">
        <v>100</v>
      </c>
      <c r="Q12" s="49" t="s">
        <v>135</v>
      </c>
      <c r="R12" s="49" t="s">
        <v>67</v>
      </c>
      <c r="S12" s="49" t="s">
        <v>67</v>
      </c>
      <c r="T12" s="49" t="s">
        <v>67</v>
      </c>
      <c r="U12" s="49" t="s">
        <v>74</v>
      </c>
      <c r="V12" s="49" t="s">
        <v>75</v>
      </c>
      <c r="W12" s="49" t="s">
        <v>136</v>
      </c>
      <c r="X12" s="49">
        <v>12</v>
      </c>
      <c r="Y12" s="48">
        <v>42388</v>
      </c>
      <c r="Z12" s="45">
        <v>369000</v>
      </c>
      <c r="AA12" s="49">
        <v>477</v>
      </c>
      <c r="AB12" s="49" t="s">
        <v>137</v>
      </c>
      <c r="AC12" s="49" t="s">
        <v>138</v>
      </c>
      <c r="AD12" s="49" t="s">
        <v>139</v>
      </c>
      <c r="AE12" s="52">
        <v>0</v>
      </c>
      <c r="AF12" s="52" t="s">
        <v>70</v>
      </c>
      <c r="AG12" s="49">
        <v>53</v>
      </c>
      <c r="AH12" s="48">
        <v>42415</v>
      </c>
      <c r="AI12" s="45">
        <v>369000</v>
      </c>
      <c r="AJ12" s="48">
        <v>42415</v>
      </c>
      <c r="AK12" s="48">
        <v>42415</v>
      </c>
      <c r="AL12" s="48">
        <v>42780</v>
      </c>
      <c r="AM12" s="50">
        <v>12</v>
      </c>
      <c r="AN12" s="51">
        <v>365</v>
      </c>
      <c r="AO12" s="49"/>
      <c r="AP12" s="49"/>
      <c r="AQ12" s="48">
        <v>42414</v>
      </c>
      <c r="AR12" s="49"/>
      <c r="AS12" s="46">
        <v>369000</v>
      </c>
      <c r="AT12" s="46">
        <v>0</v>
      </c>
      <c r="AU12" s="46">
        <v>0</v>
      </c>
      <c r="AV12" s="46">
        <v>369000</v>
      </c>
      <c r="AW12" s="49" t="s">
        <v>67</v>
      </c>
      <c r="AX12" s="49" t="s">
        <v>80</v>
      </c>
      <c r="AY12" s="49" t="s">
        <v>67</v>
      </c>
      <c r="AZ12" s="49" t="s">
        <v>67</v>
      </c>
      <c r="BA12" s="49" t="s">
        <v>81</v>
      </c>
      <c r="BB12" s="49" t="s">
        <v>140</v>
      </c>
      <c r="BC12" s="53" t="s">
        <v>95</v>
      </c>
      <c r="BD12" s="49" t="s">
        <v>70</v>
      </c>
      <c r="BE12" s="49"/>
      <c r="BF12" s="49"/>
      <c r="BG12" s="49"/>
    </row>
    <row r="13" spans="1:56" s="148" customFormat="1" ht="15">
      <c r="A13" s="147">
        <v>42415</v>
      </c>
      <c r="B13" s="148">
        <v>2016</v>
      </c>
      <c r="C13" s="148">
        <v>9</v>
      </c>
      <c r="D13" s="148">
        <v>5</v>
      </c>
      <c r="E13" s="148" t="s">
        <v>141</v>
      </c>
      <c r="F13" s="148" t="s">
        <v>142</v>
      </c>
      <c r="G13" s="148" t="s">
        <v>143</v>
      </c>
      <c r="H13" s="148" t="s">
        <v>144</v>
      </c>
      <c r="I13" s="148" t="s">
        <v>145</v>
      </c>
      <c r="J13" s="148">
        <v>0</v>
      </c>
      <c r="K13" s="148">
        <v>0</v>
      </c>
      <c r="L13" s="148">
        <v>0</v>
      </c>
      <c r="M13" s="44" t="s">
        <v>70</v>
      </c>
      <c r="N13" s="44">
        <v>0</v>
      </c>
      <c r="O13" s="148" t="s">
        <v>146</v>
      </c>
      <c r="P13" s="148" t="s">
        <v>87</v>
      </c>
      <c r="Q13" s="148">
        <v>80123467</v>
      </c>
      <c r="R13" s="148" t="s">
        <v>88</v>
      </c>
      <c r="S13" s="148" t="s">
        <v>171</v>
      </c>
      <c r="T13" s="148" t="s">
        <v>147</v>
      </c>
      <c r="U13" s="148" t="s">
        <v>115</v>
      </c>
      <c r="V13" s="148" t="s">
        <v>75</v>
      </c>
      <c r="W13" s="148">
        <v>0</v>
      </c>
      <c r="X13" s="148">
        <v>36</v>
      </c>
      <c r="Y13" s="147">
        <v>42398</v>
      </c>
      <c r="Z13" s="45">
        <v>25000000</v>
      </c>
      <c r="AA13" s="148">
        <v>7032</v>
      </c>
      <c r="AB13" s="148" t="s">
        <v>121</v>
      </c>
      <c r="AC13" s="148" t="s">
        <v>122</v>
      </c>
      <c r="AD13" s="148" t="s">
        <v>123</v>
      </c>
      <c r="AE13" s="151">
        <v>0</v>
      </c>
      <c r="AF13" s="151" t="s">
        <v>70</v>
      </c>
      <c r="AG13" s="148">
        <v>65</v>
      </c>
      <c r="AH13" s="147">
        <v>42416</v>
      </c>
      <c r="AI13" s="45">
        <v>25000000</v>
      </c>
      <c r="AJ13" s="147">
        <v>42416</v>
      </c>
      <c r="AK13" s="147">
        <v>42416</v>
      </c>
      <c r="AL13" s="147">
        <v>42719</v>
      </c>
      <c r="AM13" s="149">
        <v>10</v>
      </c>
      <c r="AN13" s="150">
        <v>300</v>
      </c>
      <c r="AQ13" s="147">
        <v>42719</v>
      </c>
      <c r="AS13" s="152">
        <v>25000000</v>
      </c>
      <c r="AT13" s="152">
        <v>0</v>
      </c>
      <c r="AU13" s="152">
        <v>0</v>
      </c>
      <c r="AV13" s="152">
        <v>25000000</v>
      </c>
      <c r="AW13" s="148" t="s">
        <v>80</v>
      </c>
      <c r="AX13" s="148" t="s">
        <v>80</v>
      </c>
      <c r="AY13" s="148" t="s">
        <v>67</v>
      </c>
      <c r="AZ13" s="148" t="s">
        <v>67</v>
      </c>
      <c r="BA13" s="148" t="s">
        <v>81</v>
      </c>
      <c r="BB13" s="148" t="s">
        <v>447</v>
      </c>
      <c r="BC13" s="53" t="s">
        <v>95</v>
      </c>
      <c r="BD13" s="148" t="s">
        <v>70</v>
      </c>
    </row>
    <row r="14" spans="1:59" s="26" customFormat="1" ht="15">
      <c r="A14" s="48">
        <v>42416</v>
      </c>
      <c r="B14" s="49">
        <v>2016</v>
      </c>
      <c r="C14" s="49">
        <v>10</v>
      </c>
      <c r="D14" s="49">
        <v>5</v>
      </c>
      <c r="E14" s="49" t="s">
        <v>141</v>
      </c>
      <c r="F14" s="49" t="s">
        <v>148</v>
      </c>
      <c r="G14" s="49" t="s">
        <v>149</v>
      </c>
      <c r="H14" s="49" t="s">
        <v>150</v>
      </c>
      <c r="I14" s="47" t="s">
        <v>151</v>
      </c>
      <c r="J14" s="49">
        <v>0</v>
      </c>
      <c r="K14" s="49">
        <v>0</v>
      </c>
      <c r="L14" s="49">
        <v>0</v>
      </c>
      <c r="M14" s="44" t="s">
        <v>70</v>
      </c>
      <c r="N14" s="44">
        <v>0</v>
      </c>
      <c r="O14" s="49" t="s">
        <v>152</v>
      </c>
      <c r="P14" s="49" t="s">
        <v>87</v>
      </c>
      <c r="Q14" s="49">
        <v>79481992</v>
      </c>
      <c r="R14" s="49" t="s">
        <v>88</v>
      </c>
      <c r="S14" s="49" t="s">
        <v>172</v>
      </c>
      <c r="T14" s="49" t="s">
        <v>173</v>
      </c>
      <c r="U14" s="49" t="s">
        <v>115</v>
      </c>
      <c r="V14" s="49" t="s">
        <v>75</v>
      </c>
      <c r="W14" s="49">
        <v>0</v>
      </c>
      <c r="X14" s="49">
        <v>45</v>
      </c>
      <c r="Y14" s="48">
        <v>42401</v>
      </c>
      <c r="Z14" s="45">
        <v>14500000</v>
      </c>
      <c r="AA14" s="49">
        <v>7032</v>
      </c>
      <c r="AB14" s="49" t="s">
        <v>121</v>
      </c>
      <c r="AC14" s="49" t="s">
        <v>122</v>
      </c>
      <c r="AD14" s="49" t="s">
        <v>123</v>
      </c>
      <c r="AE14" s="52">
        <v>0</v>
      </c>
      <c r="AF14" s="52" t="s">
        <v>70</v>
      </c>
      <c r="AG14" s="49">
        <v>56</v>
      </c>
      <c r="AH14" s="48">
        <v>42417</v>
      </c>
      <c r="AI14" s="45">
        <v>14500000</v>
      </c>
      <c r="AJ14" s="48">
        <v>42417</v>
      </c>
      <c r="AK14" s="48">
        <v>42417</v>
      </c>
      <c r="AL14" s="48">
        <v>42705</v>
      </c>
      <c r="AM14" s="50">
        <v>9.15</v>
      </c>
      <c r="AN14" s="51">
        <v>285</v>
      </c>
      <c r="AO14" s="49"/>
      <c r="AP14" s="49"/>
      <c r="AQ14" s="48">
        <v>42705</v>
      </c>
      <c r="AR14" s="49" t="s">
        <v>153</v>
      </c>
      <c r="AS14" s="46">
        <v>14500000</v>
      </c>
      <c r="AT14" s="46">
        <v>0</v>
      </c>
      <c r="AU14" s="46">
        <v>0</v>
      </c>
      <c r="AV14" s="46">
        <v>14500000</v>
      </c>
      <c r="AW14" s="49" t="s">
        <v>80</v>
      </c>
      <c r="AX14" s="49" t="s">
        <v>80</v>
      </c>
      <c r="AY14" s="49" t="s">
        <v>67</v>
      </c>
      <c r="AZ14" s="49" t="s">
        <v>67</v>
      </c>
      <c r="BA14" s="49" t="s">
        <v>81</v>
      </c>
      <c r="BB14" s="49" t="s">
        <v>154</v>
      </c>
      <c r="BC14" s="53" t="s">
        <v>95</v>
      </c>
      <c r="BD14" s="49" t="s">
        <v>70</v>
      </c>
      <c r="BE14" s="49"/>
      <c r="BF14" s="49"/>
      <c r="BG14" s="49"/>
    </row>
    <row r="15" spans="1:59" s="26" customFormat="1" ht="15">
      <c r="A15" s="48">
        <v>42416</v>
      </c>
      <c r="B15" s="49">
        <v>2016</v>
      </c>
      <c r="C15" s="49">
        <v>10</v>
      </c>
      <c r="D15" s="49">
        <v>5</v>
      </c>
      <c r="E15" s="49" t="s">
        <v>141</v>
      </c>
      <c r="F15" s="49" t="s">
        <v>148</v>
      </c>
      <c r="G15" s="49" t="s">
        <v>149</v>
      </c>
      <c r="H15" s="49" t="s">
        <v>150</v>
      </c>
      <c r="I15" s="47" t="s">
        <v>151</v>
      </c>
      <c r="J15" s="49">
        <v>0</v>
      </c>
      <c r="K15" s="49">
        <v>0</v>
      </c>
      <c r="L15" s="49">
        <v>0</v>
      </c>
      <c r="M15" s="44" t="s">
        <v>70</v>
      </c>
      <c r="N15" s="44">
        <v>0</v>
      </c>
      <c r="O15" s="49" t="s">
        <v>152</v>
      </c>
      <c r="P15" s="49" t="s">
        <v>87</v>
      </c>
      <c r="Q15" s="49">
        <v>79481992</v>
      </c>
      <c r="R15" s="49" t="s">
        <v>88</v>
      </c>
      <c r="S15" s="49" t="s">
        <v>172</v>
      </c>
      <c r="T15" s="49" t="s">
        <v>173</v>
      </c>
      <c r="U15" s="49" t="s">
        <v>115</v>
      </c>
      <c r="V15" s="49" t="s">
        <v>75</v>
      </c>
      <c r="W15" s="49">
        <v>0</v>
      </c>
      <c r="X15" s="49">
        <v>45</v>
      </c>
      <c r="Y15" s="48">
        <v>42401</v>
      </c>
      <c r="Z15" s="45">
        <v>6400000</v>
      </c>
      <c r="AA15" s="49">
        <v>0</v>
      </c>
      <c r="AB15" s="49" t="s">
        <v>155</v>
      </c>
      <c r="AC15" s="49">
        <v>0</v>
      </c>
      <c r="AD15" s="49" t="s">
        <v>156</v>
      </c>
      <c r="AE15" s="52" t="s">
        <v>70</v>
      </c>
      <c r="AF15" s="52">
        <v>0</v>
      </c>
      <c r="AG15" s="49">
        <v>56</v>
      </c>
      <c r="AH15" s="48">
        <v>42417</v>
      </c>
      <c r="AI15" s="45">
        <v>6400000</v>
      </c>
      <c r="AJ15" s="48">
        <v>42417</v>
      </c>
      <c r="AK15" s="48">
        <v>42417</v>
      </c>
      <c r="AL15" s="48">
        <v>42705</v>
      </c>
      <c r="AM15" s="50">
        <v>9.15</v>
      </c>
      <c r="AN15" s="51">
        <v>285</v>
      </c>
      <c r="AO15" s="49"/>
      <c r="AP15" s="49"/>
      <c r="AQ15" s="48">
        <v>42705</v>
      </c>
      <c r="AR15" s="49" t="s">
        <v>153</v>
      </c>
      <c r="AS15" s="46">
        <v>6400000</v>
      </c>
      <c r="AT15" s="46">
        <v>0</v>
      </c>
      <c r="AU15" s="46">
        <v>0</v>
      </c>
      <c r="AV15" s="46">
        <v>6400000</v>
      </c>
      <c r="AW15" s="49" t="s">
        <v>80</v>
      </c>
      <c r="AX15" s="49" t="s">
        <v>80</v>
      </c>
      <c r="AY15" s="49" t="s">
        <v>67</v>
      </c>
      <c r="AZ15" s="49" t="s">
        <v>67</v>
      </c>
      <c r="BA15" s="49" t="s">
        <v>81</v>
      </c>
      <c r="BB15" s="49" t="s">
        <v>154</v>
      </c>
      <c r="BC15" s="53" t="s">
        <v>95</v>
      </c>
      <c r="BD15" s="49" t="s">
        <v>70</v>
      </c>
      <c r="BE15" s="49"/>
      <c r="BF15" s="49"/>
      <c r="BG15" s="49"/>
    </row>
    <row r="16" spans="1:59" s="26" customFormat="1" ht="15">
      <c r="A16" s="48">
        <v>42419</v>
      </c>
      <c r="B16" s="49">
        <v>2016</v>
      </c>
      <c r="C16" s="49">
        <v>11</v>
      </c>
      <c r="D16" s="49">
        <v>5</v>
      </c>
      <c r="E16" s="49" t="s">
        <v>83</v>
      </c>
      <c r="F16" s="49" t="s">
        <v>157</v>
      </c>
      <c r="G16" s="49" t="s">
        <v>158</v>
      </c>
      <c r="H16" s="49" t="s">
        <v>68</v>
      </c>
      <c r="I16" s="49" t="s">
        <v>159</v>
      </c>
      <c r="J16" s="49">
        <v>0</v>
      </c>
      <c r="K16" s="49">
        <v>0</v>
      </c>
      <c r="L16" s="49">
        <v>0</v>
      </c>
      <c r="M16" s="44" t="s">
        <v>70</v>
      </c>
      <c r="N16" s="44">
        <v>0</v>
      </c>
      <c r="O16" s="49" t="s">
        <v>160</v>
      </c>
      <c r="P16" s="49" t="s">
        <v>87</v>
      </c>
      <c r="Q16" s="49">
        <v>51820444</v>
      </c>
      <c r="R16" s="49" t="s">
        <v>88</v>
      </c>
      <c r="S16" s="49" t="s">
        <v>169</v>
      </c>
      <c r="T16" s="49" t="s">
        <v>67</v>
      </c>
      <c r="U16" s="49" t="s">
        <v>115</v>
      </c>
      <c r="V16" s="49" t="s">
        <v>75</v>
      </c>
      <c r="W16" s="49">
        <v>0</v>
      </c>
      <c r="X16" s="49">
        <v>60</v>
      </c>
      <c r="Y16" s="48">
        <v>42412</v>
      </c>
      <c r="Z16" s="45">
        <v>30000000</v>
      </c>
      <c r="AA16" s="49">
        <v>912</v>
      </c>
      <c r="AB16" s="49" t="s">
        <v>77</v>
      </c>
      <c r="AC16" s="49" t="s">
        <v>78</v>
      </c>
      <c r="AD16" s="49" t="s">
        <v>79</v>
      </c>
      <c r="AE16" s="52">
        <v>0</v>
      </c>
      <c r="AF16" s="52" t="s">
        <v>70</v>
      </c>
      <c r="AG16" s="49">
        <v>67</v>
      </c>
      <c r="AH16" s="48">
        <v>42422</v>
      </c>
      <c r="AI16" s="45">
        <v>30000000</v>
      </c>
      <c r="AJ16" s="48">
        <v>42422</v>
      </c>
      <c r="AK16" s="48">
        <v>42422</v>
      </c>
      <c r="AL16" s="48">
        <v>42650</v>
      </c>
      <c r="AM16" s="50">
        <v>7.15</v>
      </c>
      <c r="AN16" s="51">
        <v>225</v>
      </c>
      <c r="AO16" s="49"/>
      <c r="AP16" s="49"/>
      <c r="AQ16" s="48">
        <v>42644</v>
      </c>
      <c r="AR16" s="49"/>
      <c r="AS16" s="46">
        <v>30000000</v>
      </c>
      <c r="AT16" s="46">
        <v>0</v>
      </c>
      <c r="AU16" s="46">
        <v>0</v>
      </c>
      <c r="AV16" s="46">
        <v>30000000</v>
      </c>
      <c r="AW16" s="49" t="s">
        <v>80</v>
      </c>
      <c r="AX16" s="49" t="s">
        <v>80</v>
      </c>
      <c r="AY16" s="49" t="s">
        <v>67</v>
      </c>
      <c r="AZ16" s="49" t="s">
        <v>67</v>
      </c>
      <c r="BA16" s="49" t="s">
        <v>81</v>
      </c>
      <c r="BB16" s="49" t="s">
        <v>82</v>
      </c>
      <c r="BC16" s="53" t="s">
        <v>95</v>
      </c>
      <c r="BD16" s="49" t="s">
        <v>70</v>
      </c>
      <c r="BE16" s="49"/>
      <c r="BF16" s="49"/>
      <c r="BG16" s="49"/>
    </row>
    <row r="17" spans="1:59" s="26" customFormat="1" ht="15">
      <c r="A17" s="48">
        <v>42424</v>
      </c>
      <c r="B17" s="49">
        <v>2016</v>
      </c>
      <c r="C17" s="49">
        <v>12</v>
      </c>
      <c r="D17" s="49">
        <v>4</v>
      </c>
      <c r="E17" s="49" t="s">
        <v>161</v>
      </c>
      <c r="F17" s="49" t="s">
        <v>67</v>
      </c>
      <c r="G17" s="49" t="s">
        <v>162</v>
      </c>
      <c r="H17" s="49" t="s">
        <v>97</v>
      </c>
      <c r="I17" s="47" t="s">
        <v>163</v>
      </c>
      <c r="J17" s="49">
        <v>0</v>
      </c>
      <c r="K17" s="49">
        <v>0</v>
      </c>
      <c r="L17" s="49">
        <v>0</v>
      </c>
      <c r="M17" s="44" t="s">
        <v>70</v>
      </c>
      <c r="N17" s="44">
        <v>0</v>
      </c>
      <c r="O17" s="49" t="s">
        <v>164</v>
      </c>
      <c r="P17" s="49" t="s">
        <v>100</v>
      </c>
      <c r="Q17" s="49" t="s">
        <v>165</v>
      </c>
      <c r="R17" s="49" t="s">
        <v>67</v>
      </c>
      <c r="S17" s="49" t="s">
        <v>67</v>
      </c>
      <c r="T17" s="49" t="s">
        <v>67</v>
      </c>
      <c r="U17" s="49" t="s">
        <v>74</v>
      </c>
      <c r="V17" s="49" t="s">
        <v>75</v>
      </c>
      <c r="W17" s="49" t="s">
        <v>166</v>
      </c>
      <c r="X17" s="49">
        <v>52</v>
      </c>
      <c r="Y17" s="48">
        <v>42404</v>
      </c>
      <c r="Z17" s="45">
        <v>30000000</v>
      </c>
      <c r="AA17" s="49">
        <v>7032</v>
      </c>
      <c r="AB17" s="49" t="s">
        <v>121</v>
      </c>
      <c r="AC17" s="49" t="s">
        <v>122</v>
      </c>
      <c r="AD17" s="49" t="s">
        <v>123</v>
      </c>
      <c r="AE17" s="52">
        <v>0</v>
      </c>
      <c r="AF17" s="52" t="s">
        <v>70</v>
      </c>
      <c r="AG17" s="49">
        <v>71</v>
      </c>
      <c r="AH17" s="48">
        <v>42425</v>
      </c>
      <c r="AI17" s="45">
        <v>30000000</v>
      </c>
      <c r="AJ17" s="48">
        <v>42425</v>
      </c>
      <c r="AK17" s="48">
        <v>42426</v>
      </c>
      <c r="AL17" s="48">
        <v>42576</v>
      </c>
      <c r="AM17" s="50">
        <v>5</v>
      </c>
      <c r="AN17" s="51">
        <v>150</v>
      </c>
      <c r="AO17" s="49"/>
      <c r="AP17" s="49"/>
      <c r="AQ17" s="48">
        <v>42576</v>
      </c>
      <c r="AR17" s="49"/>
      <c r="AS17" s="46">
        <v>30000000</v>
      </c>
      <c r="AT17" s="46">
        <v>0</v>
      </c>
      <c r="AU17" s="46">
        <v>0</v>
      </c>
      <c r="AV17" s="46">
        <v>30000000</v>
      </c>
      <c r="AW17" s="49" t="s">
        <v>80</v>
      </c>
      <c r="AX17" s="49" t="s">
        <v>80</v>
      </c>
      <c r="AY17" s="49" t="s">
        <v>67</v>
      </c>
      <c r="AZ17" s="49" t="s">
        <v>67</v>
      </c>
      <c r="BA17" s="49" t="s">
        <v>81</v>
      </c>
      <c r="BB17" s="49" t="s">
        <v>124</v>
      </c>
      <c r="BC17" s="53" t="s">
        <v>95</v>
      </c>
      <c r="BD17" s="49" t="s">
        <v>167</v>
      </c>
      <c r="BE17" s="49"/>
      <c r="BF17" s="49"/>
      <c r="BG17" s="49"/>
    </row>
    <row r="18" spans="1:59" s="16" customFormat="1" ht="15">
      <c r="A18" s="44" t="s">
        <v>67</v>
      </c>
      <c r="B18" s="49">
        <v>2016</v>
      </c>
      <c r="C18" s="49" t="s">
        <v>174</v>
      </c>
      <c r="D18" s="49">
        <v>4</v>
      </c>
      <c r="E18" s="49" t="s">
        <v>161</v>
      </c>
      <c r="F18" s="49" t="s">
        <v>67</v>
      </c>
      <c r="G18" s="49" t="s">
        <v>67</v>
      </c>
      <c r="H18" s="49" t="s">
        <v>175</v>
      </c>
      <c r="I18" s="49" t="s">
        <v>176</v>
      </c>
      <c r="J18" s="49">
        <v>0</v>
      </c>
      <c r="K18" s="49">
        <v>0</v>
      </c>
      <c r="L18" s="49">
        <v>0</v>
      </c>
      <c r="M18" s="49">
        <v>0</v>
      </c>
      <c r="N18" s="44" t="s">
        <v>70</v>
      </c>
      <c r="O18" s="49" t="s">
        <v>177</v>
      </c>
      <c r="P18" s="49" t="s">
        <v>72</v>
      </c>
      <c r="Q18" s="49" t="s">
        <v>178</v>
      </c>
      <c r="R18" s="49" t="s">
        <v>67</v>
      </c>
      <c r="S18" s="49" t="s">
        <v>67</v>
      </c>
      <c r="T18" s="49" t="s">
        <v>67</v>
      </c>
      <c r="U18" s="49" t="s">
        <v>74</v>
      </c>
      <c r="V18" s="49" t="s">
        <v>75</v>
      </c>
      <c r="W18" s="49" t="s">
        <v>136</v>
      </c>
      <c r="X18" s="49">
        <v>46</v>
      </c>
      <c r="Y18" s="48">
        <v>42401</v>
      </c>
      <c r="Z18" s="45">
        <v>7900000</v>
      </c>
      <c r="AA18" s="49">
        <v>7032</v>
      </c>
      <c r="AB18" s="49" t="s">
        <v>121</v>
      </c>
      <c r="AC18" s="49" t="s">
        <v>122</v>
      </c>
      <c r="AD18" s="49" t="s">
        <v>123</v>
      </c>
      <c r="AE18" s="52">
        <v>0</v>
      </c>
      <c r="AF18" s="52" t="s">
        <v>70</v>
      </c>
      <c r="AG18" s="49">
        <v>66</v>
      </c>
      <c r="AH18" s="48">
        <v>42422</v>
      </c>
      <c r="AI18" s="45">
        <v>5440336</v>
      </c>
      <c r="AJ18" s="48">
        <v>42418</v>
      </c>
      <c r="AK18" s="48">
        <v>42426</v>
      </c>
      <c r="AL18" s="48">
        <v>42735</v>
      </c>
      <c r="AM18" s="49">
        <v>10.4</v>
      </c>
      <c r="AN18" s="49">
        <v>304</v>
      </c>
      <c r="AO18" s="49"/>
      <c r="AP18" s="49"/>
      <c r="AQ18" s="48">
        <v>42735</v>
      </c>
      <c r="AR18" s="49"/>
      <c r="AS18" s="46">
        <v>5440336</v>
      </c>
      <c r="AT18" s="46">
        <v>0</v>
      </c>
      <c r="AU18" s="46">
        <v>0</v>
      </c>
      <c r="AV18" s="46">
        <v>5440336</v>
      </c>
      <c r="AW18" s="49" t="s">
        <v>80</v>
      </c>
      <c r="AX18" s="49" t="s">
        <v>80</v>
      </c>
      <c r="AY18" s="49" t="s">
        <v>67</v>
      </c>
      <c r="AZ18" s="49" t="s">
        <v>67</v>
      </c>
      <c r="BA18" s="49" t="s">
        <v>81</v>
      </c>
      <c r="BB18" s="49" t="s">
        <v>154</v>
      </c>
      <c r="BC18" s="53" t="s">
        <v>95</v>
      </c>
      <c r="BD18" s="49" t="s">
        <v>70</v>
      </c>
      <c r="BE18" s="49"/>
      <c r="BF18" s="49"/>
      <c r="BG18" s="49"/>
    </row>
    <row r="19" spans="1:59" ht="15">
      <c r="A19" s="48">
        <v>42426</v>
      </c>
      <c r="B19" s="49">
        <v>2016</v>
      </c>
      <c r="C19" s="49" t="s">
        <v>179</v>
      </c>
      <c r="D19" s="49">
        <v>4</v>
      </c>
      <c r="E19" s="49" t="s">
        <v>161</v>
      </c>
      <c r="F19" s="49" t="s">
        <v>67</v>
      </c>
      <c r="G19" s="49" t="s">
        <v>67</v>
      </c>
      <c r="H19" s="49" t="s">
        <v>97</v>
      </c>
      <c r="I19" s="49" t="s">
        <v>180</v>
      </c>
      <c r="J19" s="49">
        <v>0</v>
      </c>
      <c r="K19" s="49">
        <v>0</v>
      </c>
      <c r="L19" s="49">
        <v>0</v>
      </c>
      <c r="M19" s="49">
        <v>0</v>
      </c>
      <c r="N19" s="44" t="s">
        <v>70</v>
      </c>
      <c r="O19" s="49" t="s">
        <v>181</v>
      </c>
      <c r="P19" s="49" t="s">
        <v>100</v>
      </c>
      <c r="Q19" s="49" t="s">
        <v>182</v>
      </c>
      <c r="R19" s="49" t="s">
        <v>67</v>
      </c>
      <c r="S19" s="49" t="s">
        <v>67</v>
      </c>
      <c r="T19" s="49" t="s">
        <v>67</v>
      </c>
      <c r="U19" s="49" t="s">
        <v>74</v>
      </c>
      <c r="V19" s="49" t="s">
        <v>75</v>
      </c>
      <c r="W19" s="49" t="s">
        <v>183</v>
      </c>
      <c r="X19" s="49">
        <v>84</v>
      </c>
      <c r="Y19" s="48">
        <v>42425</v>
      </c>
      <c r="Z19" s="55">
        <v>1510000</v>
      </c>
      <c r="AA19" s="49">
        <v>0</v>
      </c>
      <c r="AB19" s="49" t="s">
        <v>184</v>
      </c>
      <c r="AC19" s="49">
        <v>0</v>
      </c>
      <c r="AD19" s="49" t="s">
        <v>185</v>
      </c>
      <c r="AE19" s="49" t="s">
        <v>70</v>
      </c>
      <c r="AF19" s="49" t="s">
        <v>70</v>
      </c>
      <c r="AG19" s="49">
        <v>106</v>
      </c>
      <c r="AH19" s="48">
        <v>42446</v>
      </c>
      <c r="AI19" s="55">
        <v>928000</v>
      </c>
      <c r="AJ19" s="48">
        <v>42445</v>
      </c>
      <c r="AK19" s="48">
        <v>42458</v>
      </c>
      <c r="AL19" s="48">
        <v>42702</v>
      </c>
      <c r="AM19" s="49">
        <v>8</v>
      </c>
      <c r="AN19" s="49">
        <v>270</v>
      </c>
      <c r="AO19" s="49"/>
      <c r="AP19" s="49"/>
      <c r="AQ19" s="48">
        <v>42702</v>
      </c>
      <c r="AR19" s="49"/>
      <c r="AS19" s="55">
        <v>928000</v>
      </c>
      <c r="AT19" s="49" t="s">
        <v>186</v>
      </c>
      <c r="AU19" s="49" t="s">
        <v>186</v>
      </c>
      <c r="AV19" s="55">
        <v>928000</v>
      </c>
      <c r="AW19" s="49" t="s">
        <v>80</v>
      </c>
      <c r="AX19" s="49" t="s">
        <v>80</v>
      </c>
      <c r="AY19" s="49" t="s">
        <v>67</v>
      </c>
      <c r="AZ19" s="49" t="s">
        <v>67</v>
      </c>
      <c r="BA19" s="49" t="s">
        <v>81</v>
      </c>
      <c r="BB19" s="49" t="s">
        <v>187</v>
      </c>
      <c r="BC19" s="56" t="s">
        <v>95</v>
      </c>
      <c r="BD19" s="49" t="s">
        <v>70</v>
      </c>
      <c r="BE19" s="49"/>
      <c r="BF19" s="49"/>
      <c r="BG19" s="49"/>
    </row>
    <row r="20" spans="1:59" ht="15">
      <c r="A20" s="48">
        <v>42419</v>
      </c>
      <c r="B20" s="49">
        <v>2016</v>
      </c>
      <c r="C20" s="49">
        <v>13</v>
      </c>
      <c r="D20" s="49">
        <v>5</v>
      </c>
      <c r="E20" s="49" t="s">
        <v>83</v>
      </c>
      <c r="F20" s="49" t="s">
        <v>188</v>
      </c>
      <c r="G20" s="49" t="s">
        <v>189</v>
      </c>
      <c r="H20" s="49" t="s">
        <v>190</v>
      </c>
      <c r="I20" s="47" t="s">
        <v>191</v>
      </c>
      <c r="J20" s="49">
        <v>0</v>
      </c>
      <c r="K20" s="49">
        <v>0</v>
      </c>
      <c r="L20" s="49">
        <v>0</v>
      </c>
      <c r="M20" s="44" t="s">
        <v>70</v>
      </c>
      <c r="N20" s="44">
        <v>0</v>
      </c>
      <c r="O20" s="49" t="s">
        <v>192</v>
      </c>
      <c r="P20" s="49" t="s">
        <v>87</v>
      </c>
      <c r="Q20" s="49">
        <v>1018420719</v>
      </c>
      <c r="R20" s="49" t="s">
        <v>88</v>
      </c>
      <c r="S20" s="49" t="s">
        <v>169</v>
      </c>
      <c r="T20" s="49" t="s">
        <v>193</v>
      </c>
      <c r="U20" s="49" t="s">
        <v>115</v>
      </c>
      <c r="V20" s="49" t="s">
        <v>75</v>
      </c>
      <c r="W20" s="49">
        <v>0</v>
      </c>
      <c r="X20" s="49">
        <v>59</v>
      </c>
      <c r="Y20" s="48">
        <v>42412</v>
      </c>
      <c r="Z20" s="45">
        <v>14000000</v>
      </c>
      <c r="AA20" s="49">
        <v>656</v>
      </c>
      <c r="AB20" s="49" t="s">
        <v>129</v>
      </c>
      <c r="AC20" s="49" t="s">
        <v>78</v>
      </c>
      <c r="AD20" s="49" t="s">
        <v>130</v>
      </c>
      <c r="AE20" s="52">
        <v>0</v>
      </c>
      <c r="AF20" s="52" t="s">
        <v>70</v>
      </c>
      <c r="AG20" s="49">
        <v>73</v>
      </c>
      <c r="AH20" s="48">
        <v>42430</v>
      </c>
      <c r="AI20" s="45">
        <v>14000000</v>
      </c>
      <c r="AJ20" s="48">
        <v>42430</v>
      </c>
      <c r="AK20" s="48">
        <v>42430</v>
      </c>
      <c r="AL20" s="48">
        <v>42551</v>
      </c>
      <c r="AM20" s="50">
        <v>4</v>
      </c>
      <c r="AN20" s="51">
        <v>120</v>
      </c>
      <c r="AO20" s="49"/>
      <c r="AP20" s="49"/>
      <c r="AQ20" s="48">
        <v>42551</v>
      </c>
      <c r="AR20" s="49"/>
      <c r="AS20" s="46">
        <v>14000000</v>
      </c>
      <c r="AT20" s="46">
        <v>0</v>
      </c>
      <c r="AU20" s="46">
        <v>0</v>
      </c>
      <c r="AV20" s="46">
        <v>14000000</v>
      </c>
      <c r="AW20" s="49" t="s">
        <v>80</v>
      </c>
      <c r="AX20" s="49" t="s">
        <v>80</v>
      </c>
      <c r="AY20" s="49" t="s">
        <v>67</v>
      </c>
      <c r="AZ20" s="49" t="s">
        <v>67</v>
      </c>
      <c r="BA20" s="49" t="s">
        <v>81</v>
      </c>
      <c r="BB20" s="49" t="s">
        <v>194</v>
      </c>
      <c r="BC20" s="56" t="s">
        <v>95</v>
      </c>
      <c r="BD20" s="49" t="s">
        <v>70</v>
      </c>
      <c r="BE20" s="49"/>
      <c r="BF20" s="49"/>
      <c r="BG20" s="49"/>
    </row>
    <row r="21" spans="1:59" s="43" customFormat="1" ht="15">
      <c r="A21" s="48">
        <v>42397</v>
      </c>
      <c r="B21" s="49">
        <v>2016</v>
      </c>
      <c r="C21" s="49">
        <v>14</v>
      </c>
      <c r="D21" s="49">
        <v>4</v>
      </c>
      <c r="E21" s="49" t="s">
        <v>161</v>
      </c>
      <c r="F21" s="49" t="s">
        <v>67</v>
      </c>
      <c r="G21" s="49" t="s">
        <v>67</v>
      </c>
      <c r="H21" s="49" t="s">
        <v>97</v>
      </c>
      <c r="I21" s="49" t="s">
        <v>195</v>
      </c>
      <c r="J21" s="49">
        <v>0</v>
      </c>
      <c r="K21" s="44" t="s">
        <v>70</v>
      </c>
      <c r="L21" s="49">
        <v>0</v>
      </c>
      <c r="M21" s="44">
        <v>0</v>
      </c>
      <c r="N21" s="44">
        <v>0</v>
      </c>
      <c r="O21" s="49" t="s">
        <v>196</v>
      </c>
      <c r="P21" s="49" t="s">
        <v>100</v>
      </c>
      <c r="Q21" s="49">
        <v>800148041</v>
      </c>
      <c r="R21" s="49" t="s">
        <v>67</v>
      </c>
      <c r="S21" s="49" t="s">
        <v>67</v>
      </c>
      <c r="T21" s="49" t="s">
        <v>67</v>
      </c>
      <c r="U21" s="49" t="s">
        <v>74</v>
      </c>
      <c r="V21" s="49" t="s">
        <v>75</v>
      </c>
      <c r="W21" s="49" t="s">
        <v>136</v>
      </c>
      <c r="X21" s="49">
        <v>32</v>
      </c>
      <c r="Y21" s="48">
        <v>42397</v>
      </c>
      <c r="Z21" s="45">
        <v>47703818</v>
      </c>
      <c r="AA21" s="49">
        <v>0</v>
      </c>
      <c r="AB21" s="49" t="s">
        <v>197</v>
      </c>
      <c r="AC21" s="49">
        <v>0</v>
      </c>
      <c r="AD21" s="49" t="s">
        <v>198</v>
      </c>
      <c r="AE21" s="52" t="s">
        <v>70</v>
      </c>
      <c r="AF21" s="52">
        <v>0</v>
      </c>
      <c r="AG21" s="49">
        <v>74</v>
      </c>
      <c r="AH21" s="48">
        <v>42430</v>
      </c>
      <c r="AI21" s="45">
        <v>39704271</v>
      </c>
      <c r="AJ21" s="48">
        <v>42419</v>
      </c>
      <c r="AK21" s="48">
        <v>42430</v>
      </c>
      <c r="AL21" s="48">
        <v>42674</v>
      </c>
      <c r="AM21" s="50">
        <v>8</v>
      </c>
      <c r="AN21" s="51">
        <v>240</v>
      </c>
      <c r="AO21" s="49"/>
      <c r="AP21" s="49"/>
      <c r="AQ21" s="48">
        <v>42308</v>
      </c>
      <c r="AR21" s="49"/>
      <c r="AS21" s="46">
        <v>39704271</v>
      </c>
      <c r="AT21" s="46">
        <v>0</v>
      </c>
      <c r="AU21" s="46">
        <v>0</v>
      </c>
      <c r="AV21" s="46">
        <v>39704271</v>
      </c>
      <c r="AW21" s="49" t="s">
        <v>67</v>
      </c>
      <c r="AX21" s="49" t="s">
        <v>80</v>
      </c>
      <c r="AY21" s="49" t="s">
        <v>67</v>
      </c>
      <c r="AZ21" s="49" t="s">
        <v>67</v>
      </c>
      <c r="BA21" s="49" t="s">
        <v>81</v>
      </c>
      <c r="BB21" s="49" t="s">
        <v>103</v>
      </c>
      <c r="BC21" s="56" t="s">
        <v>95</v>
      </c>
      <c r="BD21" s="49" t="s">
        <v>70</v>
      </c>
      <c r="BE21" s="49"/>
      <c r="BF21" s="49"/>
      <c r="BG21" s="49"/>
    </row>
    <row r="22" spans="1:59" s="43" customFormat="1" ht="15">
      <c r="A22" s="48">
        <v>42426</v>
      </c>
      <c r="B22" s="49">
        <v>2016</v>
      </c>
      <c r="C22" s="49">
        <v>15</v>
      </c>
      <c r="D22" s="49">
        <v>5</v>
      </c>
      <c r="E22" s="49" t="s">
        <v>83</v>
      </c>
      <c r="F22" s="49" t="s">
        <v>199</v>
      </c>
      <c r="G22" s="49" t="s">
        <v>200</v>
      </c>
      <c r="H22" s="49" t="s">
        <v>201</v>
      </c>
      <c r="I22" s="47" t="s">
        <v>202</v>
      </c>
      <c r="J22" s="49">
        <v>0</v>
      </c>
      <c r="K22" s="49">
        <v>0</v>
      </c>
      <c r="L22" s="49">
        <v>0</v>
      </c>
      <c r="M22" s="44" t="s">
        <v>70</v>
      </c>
      <c r="N22" s="44">
        <v>0</v>
      </c>
      <c r="O22" s="49" t="s">
        <v>203</v>
      </c>
      <c r="P22" s="49" t="s">
        <v>87</v>
      </c>
      <c r="Q22" s="49">
        <v>1018438879</v>
      </c>
      <c r="R22" s="49" t="s">
        <v>88</v>
      </c>
      <c r="S22" s="49" t="s">
        <v>169</v>
      </c>
      <c r="T22" s="49" t="s">
        <v>67</v>
      </c>
      <c r="U22" s="49" t="s">
        <v>115</v>
      </c>
      <c r="V22" s="49" t="s">
        <v>75</v>
      </c>
      <c r="W22" s="49">
        <v>0</v>
      </c>
      <c r="X22" s="49">
        <v>56</v>
      </c>
      <c r="Y22" s="48">
        <v>42408</v>
      </c>
      <c r="Z22" s="45">
        <v>15000000</v>
      </c>
      <c r="AA22" s="52">
        <v>475</v>
      </c>
      <c r="AB22" s="49" t="s">
        <v>204</v>
      </c>
      <c r="AC22" s="49" t="s">
        <v>122</v>
      </c>
      <c r="AD22" s="49" t="s">
        <v>205</v>
      </c>
      <c r="AE22" s="52">
        <v>0</v>
      </c>
      <c r="AF22" s="52" t="s">
        <v>70</v>
      </c>
      <c r="AG22" s="49">
        <v>93</v>
      </c>
      <c r="AH22" s="48">
        <v>42432</v>
      </c>
      <c r="AI22" s="45">
        <v>15000000</v>
      </c>
      <c r="AJ22" s="48">
        <v>42431</v>
      </c>
      <c r="AK22" s="48">
        <v>41336</v>
      </c>
      <c r="AL22" s="48">
        <v>42584</v>
      </c>
      <c r="AM22" s="50">
        <v>5</v>
      </c>
      <c r="AN22" s="51">
        <v>150</v>
      </c>
      <c r="AO22" s="49"/>
      <c r="AP22" s="49"/>
      <c r="AQ22" s="48">
        <v>42584</v>
      </c>
      <c r="AR22" s="49"/>
      <c r="AS22" s="46">
        <v>15000000</v>
      </c>
      <c r="AT22" s="46">
        <v>0</v>
      </c>
      <c r="AU22" s="46">
        <v>0</v>
      </c>
      <c r="AV22" s="46">
        <v>15000000</v>
      </c>
      <c r="AW22" s="49" t="s">
        <v>80</v>
      </c>
      <c r="AX22" s="49" t="s">
        <v>80</v>
      </c>
      <c r="AY22" s="49" t="s">
        <v>67</v>
      </c>
      <c r="AZ22" s="49" t="s">
        <v>67</v>
      </c>
      <c r="BA22" s="49" t="s">
        <v>81</v>
      </c>
      <c r="BB22" s="49" t="s">
        <v>206</v>
      </c>
      <c r="BC22" s="56" t="s">
        <v>95</v>
      </c>
      <c r="BD22" s="49" t="s">
        <v>70</v>
      </c>
      <c r="BE22" s="49"/>
      <c r="BF22" s="49"/>
      <c r="BG22" s="49"/>
    </row>
    <row r="23" spans="1:59" s="43" customFormat="1" ht="15">
      <c r="A23" s="48">
        <v>42433</v>
      </c>
      <c r="B23" s="49">
        <v>2016</v>
      </c>
      <c r="C23" s="49">
        <v>16</v>
      </c>
      <c r="D23" s="49">
        <v>5</v>
      </c>
      <c r="E23" s="49" t="s">
        <v>141</v>
      </c>
      <c r="F23" s="49" t="s">
        <v>207</v>
      </c>
      <c r="G23" s="49" t="s">
        <v>208</v>
      </c>
      <c r="H23" s="49" t="s">
        <v>150</v>
      </c>
      <c r="I23" s="47" t="s">
        <v>209</v>
      </c>
      <c r="J23" s="49">
        <v>0</v>
      </c>
      <c r="K23" s="49">
        <v>0</v>
      </c>
      <c r="L23" s="49">
        <v>0</v>
      </c>
      <c r="M23" s="44" t="s">
        <v>70</v>
      </c>
      <c r="N23" s="44">
        <v>0</v>
      </c>
      <c r="O23" s="49" t="s">
        <v>210</v>
      </c>
      <c r="P23" s="49" t="s">
        <v>87</v>
      </c>
      <c r="Q23" s="49">
        <v>14994626</v>
      </c>
      <c r="R23" s="49" t="s">
        <v>211</v>
      </c>
      <c r="S23" s="49" t="s">
        <v>242</v>
      </c>
      <c r="T23" s="49" t="s">
        <v>67</v>
      </c>
      <c r="U23" s="49" t="s">
        <v>115</v>
      </c>
      <c r="V23" s="49" t="s">
        <v>75</v>
      </c>
      <c r="W23" s="49">
        <v>0</v>
      </c>
      <c r="X23" s="49">
        <v>58</v>
      </c>
      <c r="Y23" s="48">
        <v>42412</v>
      </c>
      <c r="Z23" s="45">
        <v>2800000</v>
      </c>
      <c r="AA23" s="49">
        <v>0</v>
      </c>
      <c r="AB23" s="49" t="s">
        <v>155</v>
      </c>
      <c r="AC23" s="49">
        <v>0</v>
      </c>
      <c r="AD23" s="49" t="s">
        <v>156</v>
      </c>
      <c r="AE23" s="52" t="s">
        <v>70</v>
      </c>
      <c r="AF23" s="52">
        <v>0</v>
      </c>
      <c r="AG23" s="49">
        <v>98</v>
      </c>
      <c r="AH23" s="48">
        <v>42437</v>
      </c>
      <c r="AI23" s="45">
        <v>2800000</v>
      </c>
      <c r="AJ23" s="48">
        <v>42437</v>
      </c>
      <c r="AK23" s="48">
        <v>42437</v>
      </c>
      <c r="AL23" s="48">
        <v>42497</v>
      </c>
      <c r="AM23" s="50">
        <v>2</v>
      </c>
      <c r="AN23" s="51">
        <v>30</v>
      </c>
      <c r="AO23" s="49"/>
      <c r="AP23" s="49"/>
      <c r="AQ23" s="48">
        <v>42497</v>
      </c>
      <c r="AR23" s="49"/>
      <c r="AS23" s="46">
        <v>2800000</v>
      </c>
      <c r="AT23" s="46">
        <v>0</v>
      </c>
      <c r="AU23" s="46">
        <v>0</v>
      </c>
      <c r="AV23" s="46">
        <v>2800000</v>
      </c>
      <c r="AW23" s="49" t="s">
        <v>80</v>
      </c>
      <c r="AX23" s="49" t="s">
        <v>80</v>
      </c>
      <c r="AY23" s="49" t="s">
        <v>67</v>
      </c>
      <c r="AZ23" s="49" t="s">
        <v>67</v>
      </c>
      <c r="BA23" s="49" t="s">
        <v>81</v>
      </c>
      <c r="BB23" s="49" t="s">
        <v>154</v>
      </c>
      <c r="BC23" s="56" t="s">
        <v>95</v>
      </c>
      <c r="BD23" s="49" t="s">
        <v>70</v>
      </c>
      <c r="BE23" s="49"/>
      <c r="BF23" s="49"/>
      <c r="BG23" s="49"/>
    </row>
    <row r="24" spans="1:59" ht="15">
      <c r="A24" s="48">
        <v>42432</v>
      </c>
      <c r="B24" s="49">
        <v>2016</v>
      </c>
      <c r="C24" s="49">
        <v>17</v>
      </c>
      <c r="D24" s="49">
        <v>5</v>
      </c>
      <c r="E24" s="49" t="s">
        <v>141</v>
      </c>
      <c r="F24" s="49" t="s">
        <v>67</v>
      </c>
      <c r="G24" s="49" t="s">
        <v>212</v>
      </c>
      <c r="H24" s="49" t="s">
        <v>97</v>
      </c>
      <c r="I24" s="47" t="s">
        <v>213</v>
      </c>
      <c r="J24" s="49">
        <v>0</v>
      </c>
      <c r="K24" s="49">
        <v>0</v>
      </c>
      <c r="L24" s="49">
        <v>0</v>
      </c>
      <c r="M24" s="44" t="s">
        <v>70</v>
      </c>
      <c r="N24" s="44">
        <v>0</v>
      </c>
      <c r="O24" s="49" t="s">
        <v>214</v>
      </c>
      <c r="P24" s="49" t="s">
        <v>87</v>
      </c>
      <c r="Q24" s="49">
        <v>80408842</v>
      </c>
      <c r="R24" s="49" t="s">
        <v>88</v>
      </c>
      <c r="S24" s="49" t="s">
        <v>241</v>
      </c>
      <c r="T24" s="49" t="s">
        <v>67</v>
      </c>
      <c r="U24" s="49" t="s">
        <v>115</v>
      </c>
      <c r="V24" s="49" t="s">
        <v>75</v>
      </c>
      <c r="W24" s="49">
        <v>0</v>
      </c>
      <c r="X24" s="49">
        <v>61</v>
      </c>
      <c r="Y24" s="48">
        <v>42418</v>
      </c>
      <c r="Z24" s="45">
        <v>4400000</v>
      </c>
      <c r="AA24" s="44">
        <v>0</v>
      </c>
      <c r="AB24" s="49" t="s">
        <v>184</v>
      </c>
      <c r="AC24" s="49">
        <v>0</v>
      </c>
      <c r="AD24" s="49" t="s">
        <v>185</v>
      </c>
      <c r="AE24" s="52" t="s">
        <v>70</v>
      </c>
      <c r="AF24" s="52">
        <v>0</v>
      </c>
      <c r="AG24" s="49">
        <v>99</v>
      </c>
      <c r="AH24" s="48">
        <v>42437</v>
      </c>
      <c r="AI24" s="45">
        <v>4400000</v>
      </c>
      <c r="AJ24" s="48">
        <v>42437</v>
      </c>
      <c r="AK24" s="48">
        <v>42445</v>
      </c>
      <c r="AL24" s="48">
        <v>42750</v>
      </c>
      <c r="AM24" s="50">
        <v>10</v>
      </c>
      <c r="AN24" s="51">
        <v>300</v>
      </c>
      <c r="AO24" s="49"/>
      <c r="AP24" s="49"/>
      <c r="AQ24" s="48">
        <v>42750</v>
      </c>
      <c r="AR24" s="49"/>
      <c r="AS24" s="46">
        <v>4400000</v>
      </c>
      <c r="AT24" s="46">
        <v>0</v>
      </c>
      <c r="AU24" s="46">
        <v>0</v>
      </c>
      <c r="AV24" s="46">
        <v>4400000</v>
      </c>
      <c r="AW24" s="49" t="s">
        <v>80</v>
      </c>
      <c r="AX24" s="49" t="s">
        <v>80</v>
      </c>
      <c r="AY24" s="49" t="s">
        <v>67</v>
      </c>
      <c r="AZ24" s="49" t="s">
        <v>67</v>
      </c>
      <c r="BA24" s="49" t="s">
        <v>81</v>
      </c>
      <c r="BB24" s="49" t="s">
        <v>124</v>
      </c>
      <c r="BC24" s="56" t="s">
        <v>95</v>
      </c>
      <c r="BD24" s="49" t="s">
        <v>70</v>
      </c>
      <c r="BE24" s="49"/>
      <c r="BF24" s="49"/>
      <c r="BG24" s="49"/>
    </row>
    <row r="25" spans="1:59" ht="15">
      <c r="A25" s="48">
        <v>42432</v>
      </c>
      <c r="B25" s="49">
        <v>2016</v>
      </c>
      <c r="C25" s="49">
        <v>18</v>
      </c>
      <c r="D25" s="49">
        <v>12</v>
      </c>
      <c r="E25" s="49" t="s">
        <v>215</v>
      </c>
      <c r="F25" s="49" t="s">
        <v>67</v>
      </c>
      <c r="G25" s="49" t="s">
        <v>67</v>
      </c>
      <c r="H25" s="49" t="s">
        <v>97</v>
      </c>
      <c r="I25" s="57" t="s">
        <v>216</v>
      </c>
      <c r="J25" s="49">
        <v>0</v>
      </c>
      <c r="K25" s="49">
        <v>0</v>
      </c>
      <c r="L25" s="49">
        <v>0</v>
      </c>
      <c r="M25" s="44" t="s">
        <v>70</v>
      </c>
      <c r="N25" s="44">
        <v>0</v>
      </c>
      <c r="O25" s="49" t="s">
        <v>217</v>
      </c>
      <c r="P25" s="49" t="s">
        <v>100</v>
      </c>
      <c r="Q25" s="49" t="s">
        <v>218</v>
      </c>
      <c r="R25" s="49" t="s">
        <v>67</v>
      </c>
      <c r="S25" s="49" t="s">
        <v>67</v>
      </c>
      <c r="T25" s="49" t="s">
        <v>67</v>
      </c>
      <c r="U25" s="49" t="s">
        <v>74</v>
      </c>
      <c r="V25" s="49" t="s">
        <v>75</v>
      </c>
      <c r="W25" s="49" t="s">
        <v>219</v>
      </c>
      <c r="X25" s="49">
        <v>0</v>
      </c>
      <c r="Y25" s="49">
        <v>0</v>
      </c>
      <c r="Z25" s="45">
        <v>0</v>
      </c>
      <c r="AA25" s="44">
        <v>0</v>
      </c>
      <c r="AB25" s="49">
        <v>0</v>
      </c>
      <c r="AC25" s="49">
        <v>0</v>
      </c>
      <c r="AD25" s="49">
        <v>0</v>
      </c>
      <c r="AE25" s="52">
        <v>0</v>
      </c>
      <c r="AF25" s="52">
        <v>0</v>
      </c>
      <c r="AG25" s="49">
        <v>0</v>
      </c>
      <c r="AH25" s="49">
        <v>0</v>
      </c>
      <c r="AI25" s="45">
        <v>0</v>
      </c>
      <c r="AJ25" s="48">
        <v>42438</v>
      </c>
      <c r="AK25" s="48">
        <v>42438</v>
      </c>
      <c r="AL25" s="48">
        <v>42452</v>
      </c>
      <c r="AM25" s="50">
        <v>0.15</v>
      </c>
      <c r="AN25" s="51">
        <v>15</v>
      </c>
      <c r="AO25" s="49"/>
      <c r="AP25" s="49"/>
      <c r="AQ25" s="48">
        <v>42452</v>
      </c>
      <c r="AR25" s="49"/>
      <c r="AS25" s="46">
        <v>0</v>
      </c>
      <c r="AT25" s="46">
        <v>0</v>
      </c>
      <c r="AU25" s="46">
        <v>0</v>
      </c>
      <c r="AV25" s="46">
        <v>0</v>
      </c>
      <c r="AW25" s="49" t="s">
        <v>67</v>
      </c>
      <c r="AX25" s="49" t="s">
        <v>80</v>
      </c>
      <c r="AY25" s="49" t="s">
        <v>67</v>
      </c>
      <c r="AZ25" s="49" t="s">
        <v>67</v>
      </c>
      <c r="BA25" s="49" t="s">
        <v>81</v>
      </c>
      <c r="BB25" s="49" t="s">
        <v>124</v>
      </c>
      <c r="BC25" s="56" t="s">
        <v>95</v>
      </c>
      <c r="BD25" s="49"/>
      <c r="BE25" s="49" t="s">
        <v>70</v>
      </c>
      <c r="BF25" s="49"/>
      <c r="BG25" s="49"/>
    </row>
    <row r="26" spans="1:59" ht="15">
      <c r="A26" s="48">
        <v>42432</v>
      </c>
      <c r="B26" s="49">
        <v>2016</v>
      </c>
      <c r="C26" s="49">
        <v>19</v>
      </c>
      <c r="D26" s="49">
        <v>8</v>
      </c>
      <c r="E26" s="49" t="s">
        <v>96</v>
      </c>
      <c r="F26" s="49" t="s">
        <v>67</v>
      </c>
      <c r="G26" s="49" t="s">
        <v>67</v>
      </c>
      <c r="H26" s="49" t="s">
        <v>68</v>
      </c>
      <c r="I26" s="47" t="s">
        <v>220</v>
      </c>
      <c r="J26" s="49">
        <v>0</v>
      </c>
      <c r="K26" s="49">
        <v>0</v>
      </c>
      <c r="L26" s="49">
        <v>0</v>
      </c>
      <c r="M26" s="44" t="s">
        <v>70</v>
      </c>
      <c r="N26" s="44">
        <v>0</v>
      </c>
      <c r="O26" s="49" t="s">
        <v>221</v>
      </c>
      <c r="P26" s="49" t="s">
        <v>100</v>
      </c>
      <c r="Q26" s="58" t="s">
        <v>222</v>
      </c>
      <c r="R26" s="49" t="s">
        <v>67</v>
      </c>
      <c r="S26" s="49" t="s">
        <v>67</v>
      </c>
      <c r="T26" s="49" t="s">
        <v>67</v>
      </c>
      <c r="U26" s="49" t="s">
        <v>74</v>
      </c>
      <c r="V26" s="49" t="s">
        <v>75</v>
      </c>
      <c r="W26" s="49" t="s">
        <v>223</v>
      </c>
      <c r="X26" s="49">
        <v>0</v>
      </c>
      <c r="Y26" s="49">
        <v>0</v>
      </c>
      <c r="Z26" s="45">
        <v>0</v>
      </c>
      <c r="AA26" s="44">
        <v>0</v>
      </c>
      <c r="AB26" s="49">
        <v>0</v>
      </c>
      <c r="AC26" s="49">
        <v>0</v>
      </c>
      <c r="AD26" s="49">
        <v>0</v>
      </c>
      <c r="AE26" s="52">
        <v>0</v>
      </c>
      <c r="AF26" s="52">
        <v>0</v>
      </c>
      <c r="AG26" s="49">
        <v>0</v>
      </c>
      <c r="AH26" s="49">
        <v>0</v>
      </c>
      <c r="AI26" s="45">
        <v>0</v>
      </c>
      <c r="AJ26" s="48">
        <v>42439</v>
      </c>
      <c r="AK26" s="48">
        <v>42440</v>
      </c>
      <c r="AL26" s="48">
        <v>42456</v>
      </c>
      <c r="AM26" s="50">
        <v>0.17</v>
      </c>
      <c r="AN26" s="51">
        <v>15</v>
      </c>
      <c r="AO26" s="49"/>
      <c r="AP26" s="49"/>
      <c r="AQ26" s="48">
        <v>42456</v>
      </c>
      <c r="AR26" s="46">
        <v>8066612</v>
      </c>
      <c r="AS26" s="46">
        <v>0</v>
      </c>
      <c r="AT26" s="46">
        <v>0</v>
      </c>
      <c r="AU26" s="46">
        <v>0</v>
      </c>
      <c r="AV26" s="46">
        <v>0</v>
      </c>
      <c r="AW26" s="49" t="s">
        <v>80</v>
      </c>
      <c r="AX26" s="49" t="s">
        <v>80</v>
      </c>
      <c r="AY26" s="49" t="s">
        <v>67</v>
      </c>
      <c r="AZ26" s="49" t="s">
        <v>67</v>
      </c>
      <c r="BA26" s="49" t="s">
        <v>81</v>
      </c>
      <c r="BB26" s="49" t="s">
        <v>82</v>
      </c>
      <c r="BC26" s="56" t="s">
        <v>95</v>
      </c>
      <c r="BD26" s="49"/>
      <c r="BE26" s="49" t="s">
        <v>70</v>
      </c>
      <c r="BF26" s="49"/>
      <c r="BG26" s="49"/>
    </row>
    <row r="27" spans="1:59" ht="15">
      <c r="A27" s="48">
        <v>42453</v>
      </c>
      <c r="B27" s="49">
        <v>2016</v>
      </c>
      <c r="C27" s="49">
        <v>20</v>
      </c>
      <c r="D27" s="49">
        <v>5</v>
      </c>
      <c r="E27" s="49" t="s">
        <v>83</v>
      </c>
      <c r="F27" s="49" t="s">
        <v>224</v>
      </c>
      <c r="G27" s="49" t="s">
        <v>225</v>
      </c>
      <c r="H27" s="49" t="s">
        <v>226</v>
      </c>
      <c r="I27" s="47" t="s">
        <v>227</v>
      </c>
      <c r="J27" s="49">
        <v>0</v>
      </c>
      <c r="K27" s="49">
        <v>0</v>
      </c>
      <c r="L27" s="49">
        <v>0</v>
      </c>
      <c r="M27" s="44" t="s">
        <v>70</v>
      </c>
      <c r="N27" s="44">
        <v>0</v>
      </c>
      <c r="O27" s="49" t="s">
        <v>228</v>
      </c>
      <c r="P27" s="49" t="s">
        <v>87</v>
      </c>
      <c r="Q27" s="49">
        <v>52582347</v>
      </c>
      <c r="R27" s="49" t="s">
        <v>88</v>
      </c>
      <c r="S27" s="49" t="s">
        <v>240</v>
      </c>
      <c r="T27" s="49" t="s">
        <v>67</v>
      </c>
      <c r="U27" s="49" t="s">
        <v>115</v>
      </c>
      <c r="V27" s="49" t="s">
        <v>75</v>
      </c>
      <c r="W27" s="49">
        <v>0</v>
      </c>
      <c r="X27" s="49">
        <v>33</v>
      </c>
      <c r="Y27" s="48">
        <v>42397</v>
      </c>
      <c r="Z27" s="45">
        <v>30000000</v>
      </c>
      <c r="AA27" s="49">
        <v>656</v>
      </c>
      <c r="AB27" s="49" t="s">
        <v>129</v>
      </c>
      <c r="AC27" s="49" t="s">
        <v>78</v>
      </c>
      <c r="AD27" s="49" t="s">
        <v>130</v>
      </c>
      <c r="AE27" s="52">
        <v>0</v>
      </c>
      <c r="AF27" s="52" t="s">
        <v>70</v>
      </c>
      <c r="AG27" s="49">
        <v>103</v>
      </c>
      <c r="AH27" s="48">
        <v>42443</v>
      </c>
      <c r="AI27" s="45">
        <v>30000000</v>
      </c>
      <c r="AJ27" s="48">
        <v>42443</v>
      </c>
      <c r="AK27" s="48">
        <v>42443</v>
      </c>
      <c r="AL27" s="48">
        <v>42702</v>
      </c>
      <c r="AM27" s="50">
        <v>8.15</v>
      </c>
      <c r="AN27" s="51">
        <v>285</v>
      </c>
      <c r="AO27" s="49"/>
      <c r="AP27" s="49"/>
      <c r="AQ27" s="48">
        <v>42702</v>
      </c>
      <c r="AR27" s="49"/>
      <c r="AS27" s="46">
        <v>30000000</v>
      </c>
      <c r="AT27" s="46">
        <v>0</v>
      </c>
      <c r="AU27" s="46">
        <v>0</v>
      </c>
      <c r="AV27" s="46">
        <v>30000000</v>
      </c>
      <c r="AW27" s="49" t="s">
        <v>80</v>
      </c>
      <c r="AX27" s="49" t="s">
        <v>80</v>
      </c>
      <c r="AY27" s="49" t="s">
        <v>67</v>
      </c>
      <c r="AZ27" s="49" t="s">
        <v>67</v>
      </c>
      <c r="BA27" s="49" t="s">
        <v>81</v>
      </c>
      <c r="BB27" s="49" t="s">
        <v>229</v>
      </c>
      <c r="BC27" s="56" t="s">
        <v>95</v>
      </c>
      <c r="BD27" s="49" t="s">
        <v>70</v>
      </c>
      <c r="BE27" s="49"/>
      <c r="BF27" s="49"/>
      <c r="BG27" s="49"/>
    </row>
    <row r="28" spans="1:59" ht="15">
      <c r="A28" s="48">
        <v>42437</v>
      </c>
      <c r="B28" s="49">
        <v>2016</v>
      </c>
      <c r="C28" s="49">
        <v>21</v>
      </c>
      <c r="D28" s="49">
        <v>5</v>
      </c>
      <c r="E28" s="49" t="s">
        <v>83</v>
      </c>
      <c r="F28" s="49" t="s">
        <v>230</v>
      </c>
      <c r="G28" s="49" t="s">
        <v>231</v>
      </c>
      <c r="H28" s="49" t="s">
        <v>226</v>
      </c>
      <c r="I28" s="47" t="s">
        <v>232</v>
      </c>
      <c r="J28" s="49">
        <v>0</v>
      </c>
      <c r="K28" s="49">
        <v>0</v>
      </c>
      <c r="L28" s="49">
        <v>0</v>
      </c>
      <c r="M28" s="44" t="s">
        <v>70</v>
      </c>
      <c r="N28" s="44">
        <v>0</v>
      </c>
      <c r="O28" s="49" t="s">
        <v>233</v>
      </c>
      <c r="P28" s="49" t="s">
        <v>87</v>
      </c>
      <c r="Q28" s="49">
        <v>4613325</v>
      </c>
      <c r="R28" s="49" t="s">
        <v>234</v>
      </c>
      <c r="S28" s="49" t="s">
        <v>239</v>
      </c>
      <c r="T28" s="49" t="s">
        <v>67</v>
      </c>
      <c r="U28" s="49" t="s">
        <v>90</v>
      </c>
      <c r="V28" s="49" t="s">
        <v>75</v>
      </c>
      <c r="W28" s="49">
        <v>0</v>
      </c>
      <c r="X28" s="49">
        <v>90</v>
      </c>
      <c r="Y28" s="48">
        <v>42433</v>
      </c>
      <c r="Z28" s="45">
        <v>29750000</v>
      </c>
      <c r="AA28" s="49">
        <v>656</v>
      </c>
      <c r="AB28" s="49" t="s">
        <v>129</v>
      </c>
      <c r="AC28" s="49" t="s">
        <v>78</v>
      </c>
      <c r="AD28" s="49" t="s">
        <v>130</v>
      </c>
      <c r="AE28" s="52">
        <v>0</v>
      </c>
      <c r="AF28" s="52" t="s">
        <v>70</v>
      </c>
      <c r="AG28" s="49">
        <v>104</v>
      </c>
      <c r="AH28" s="48">
        <v>42445</v>
      </c>
      <c r="AI28" s="45">
        <v>29750000</v>
      </c>
      <c r="AJ28" s="48">
        <v>42444</v>
      </c>
      <c r="AK28" s="48">
        <v>42446</v>
      </c>
      <c r="AL28" s="48">
        <v>42705</v>
      </c>
      <c r="AM28" s="50">
        <v>8.15</v>
      </c>
      <c r="AN28" s="51">
        <v>285</v>
      </c>
      <c r="AO28" s="49"/>
      <c r="AP28" s="49"/>
      <c r="AQ28" s="48">
        <v>42705</v>
      </c>
      <c r="AR28" s="49"/>
      <c r="AS28" s="46">
        <v>29750000</v>
      </c>
      <c r="AT28" s="46">
        <v>0</v>
      </c>
      <c r="AU28" s="46">
        <v>0</v>
      </c>
      <c r="AV28" s="46">
        <v>29750000</v>
      </c>
      <c r="AW28" s="49" t="s">
        <v>80</v>
      </c>
      <c r="AX28" s="49" t="s">
        <v>80</v>
      </c>
      <c r="AY28" s="49" t="s">
        <v>67</v>
      </c>
      <c r="AZ28" s="49" t="s">
        <v>67</v>
      </c>
      <c r="BA28" s="49" t="s">
        <v>81</v>
      </c>
      <c r="BB28" s="49" t="s">
        <v>235</v>
      </c>
      <c r="BC28" s="56" t="s">
        <v>95</v>
      </c>
      <c r="BD28" s="49" t="s">
        <v>70</v>
      </c>
      <c r="BE28" s="49"/>
      <c r="BF28" s="49"/>
      <c r="BG28" s="49"/>
    </row>
    <row r="29" spans="1:59" ht="15">
      <c r="A29" s="48">
        <v>42443</v>
      </c>
      <c r="B29" s="49">
        <v>2016</v>
      </c>
      <c r="C29" s="49">
        <v>22</v>
      </c>
      <c r="D29" s="49">
        <v>8</v>
      </c>
      <c r="E29" s="49" t="s">
        <v>96</v>
      </c>
      <c r="F29" s="49" t="s">
        <v>67</v>
      </c>
      <c r="G29" s="49" t="s">
        <v>67</v>
      </c>
      <c r="H29" s="49" t="s">
        <v>68</v>
      </c>
      <c r="I29" s="47" t="s">
        <v>220</v>
      </c>
      <c r="J29" s="49">
        <v>0</v>
      </c>
      <c r="K29" s="49">
        <v>0</v>
      </c>
      <c r="L29" s="49">
        <v>0</v>
      </c>
      <c r="M29" s="44" t="s">
        <v>70</v>
      </c>
      <c r="N29" s="44">
        <v>0</v>
      </c>
      <c r="O29" s="49" t="s">
        <v>243</v>
      </c>
      <c r="P29" s="49" t="s">
        <v>100</v>
      </c>
      <c r="Q29" s="49" t="s">
        <v>244</v>
      </c>
      <c r="R29" s="49" t="s">
        <v>67</v>
      </c>
      <c r="S29" s="49" t="s">
        <v>67</v>
      </c>
      <c r="T29" s="49" t="s">
        <v>67</v>
      </c>
      <c r="U29" s="49" t="s">
        <v>74</v>
      </c>
      <c r="V29" s="49" t="s">
        <v>75</v>
      </c>
      <c r="W29" s="49" t="s">
        <v>76</v>
      </c>
      <c r="X29" s="49">
        <v>0</v>
      </c>
      <c r="Y29" s="49">
        <v>0</v>
      </c>
      <c r="Z29" s="45">
        <v>0</v>
      </c>
      <c r="AA29" s="52">
        <v>0</v>
      </c>
      <c r="AB29" s="49">
        <v>0</v>
      </c>
      <c r="AC29" s="49">
        <v>0</v>
      </c>
      <c r="AD29" s="49">
        <v>0</v>
      </c>
      <c r="AE29" s="52">
        <v>0</v>
      </c>
      <c r="AF29" s="52">
        <v>0</v>
      </c>
      <c r="AG29" s="49">
        <v>0</v>
      </c>
      <c r="AH29" s="49">
        <v>0</v>
      </c>
      <c r="AI29" s="45">
        <v>0</v>
      </c>
      <c r="AJ29" s="48">
        <v>42458</v>
      </c>
      <c r="AK29" s="48">
        <v>42460</v>
      </c>
      <c r="AL29" s="48">
        <v>42735</v>
      </c>
      <c r="AM29" s="50">
        <v>0.01</v>
      </c>
      <c r="AN29" s="51">
        <v>1</v>
      </c>
      <c r="AO29" s="49"/>
      <c r="AP29" s="49"/>
      <c r="AQ29" s="48">
        <v>42735</v>
      </c>
      <c r="AR29" s="46">
        <v>2344147</v>
      </c>
      <c r="AS29" s="46">
        <v>0</v>
      </c>
      <c r="AT29" s="46">
        <v>0</v>
      </c>
      <c r="AU29" s="46">
        <v>0</v>
      </c>
      <c r="AV29" s="46">
        <v>0</v>
      </c>
      <c r="AW29" s="49" t="s">
        <v>80</v>
      </c>
      <c r="AX29" s="49" t="s">
        <v>80</v>
      </c>
      <c r="AY29" s="49" t="s">
        <v>67</v>
      </c>
      <c r="AZ29" s="49" t="s">
        <v>67</v>
      </c>
      <c r="BA29" s="49" t="s">
        <v>81</v>
      </c>
      <c r="BB29" s="49" t="s">
        <v>82</v>
      </c>
      <c r="BC29" s="56" t="s">
        <v>95</v>
      </c>
      <c r="BD29" s="49"/>
      <c r="BE29" s="49" t="s">
        <v>70</v>
      </c>
      <c r="BF29" s="49"/>
      <c r="BG29" s="49"/>
    </row>
    <row r="30" spans="1:59" ht="15">
      <c r="A30" s="62">
        <v>42444</v>
      </c>
      <c r="B30" s="63">
        <v>2016</v>
      </c>
      <c r="C30" s="63">
        <v>23</v>
      </c>
      <c r="D30" s="63">
        <v>5</v>
      </c>
      <c r="E30" s="63" t="s">
        <v>83</v>
      </c>
      <c r="F30" s="63" t="s">
        <v>236</v>
      </c>
      <c r="G30" s="63" t="s">
        <v>67</v>
      </c>
      <c r="H30" s="63" t="s">
        <v>68</v>
      </c>
      <c r="I30" s="47" t="s">
        <v>237</v>
      </c>
      <c r="J30" s="63">
        <v>0</v>
      </c>
      <c r="K30" s="63">
        <v>0</v>
      </c>
      <c r="L30" s="63">
        <v>0</v>
      </c>
      <c r="M30" s="44" t="s">
        <v>70</v>
      </c>
      <c r="N30" s="44">
        <v>0</v>
      </c>
      <c r="O30" s="63" t="s">
        <v>238</v>
      </c>
      <c r="P30" s="63" t="s">
        <v>87</v>
      </c>
      <c r="Q30" s="63">
        <v>1015399425</v>
      </c>
      <c r="R30" s="63" t="s">
        <v>88</v>
      </c>
      <c r="S30" s="63" t="s">
        <v>169</v>
      </c>
      <c r="T30" s="63" t="s">
        <v>67</v>
      </c>
      <c r="U30" s="63" t="s">
        <v>115</v>
      </c>
      <c r="V30" s="63" t="s">
        <v>75</v>
      </c>
      <c r="W30" s="63">
        <v>0</v>
      </c>
      <c r="X30" s="63">
        <v>43</v>
      </c>
      <c r="Y30" s="62">
        <v>42401</v>
      </c>
      <c r="Z30" s="45">
        <v>8000000</v>
      </c>
      <c r="AA30" s="63">
        <v>656</v>
      </c>
      <c r="AB30" s="63" t="s">
        <v>129</v>
      </c>
      <c r="AC30" s="63" t="s">
        <v>78</v>
      </c>
      <c r="AD30" s="63" t="s">
        <v>130</v>
      </c>
      <c r="AE30" s="66">
        <v>0</v>
      </c>
      <c r="AF30" s="66" t="s">
        <v>70</v>
      </c>
      <c r="AG30" s="63">
        <v>127</v>
      </c>
      <c r="AH30" s="62">
        <v>42459</v>
      </c>
      <c r="AI30" s="45">
        <v>8000000</v>
      </c>
      <c r="AJ30" s="62">
        <v>42457</v>
      </c>
      <c r="AK30" s="62">
        <v>42461</v>
      </c>
      <c r="AL30" s="62">
        <v>42536</v>
      </c>
      <c r="AM30" s="64">
        <v>2.15</v>
      </c>
      <c r="AN30" s="65">
        <v>75</v>
      </c>
      <c r="AO30" s="63"/>
      <c r="AP30" s="63"/>
      <c r="AQ30" s="62">
        <v>42536</v>
      </c>
      <c r="AR30" s="63"/>
      <c r="AS30" s="46">
        <v>8000000</v>
      </c>
      <c r="AT30" s="46">
        <v>0</v>
      </c>
      <c r="AU30" s="46">
        <v>0</v>
      </c>
      <c r="AV30" s="46">
        <v>8000000</v>
      </c>
      <c r="AW30" s="63" t="s">
        <v>80</v>
      </c>
      <c r="AX30" s="63" t="s">
        <v>80</v>
      </c>
      <c r="AY30" s="63" t="s">
        <v>67</v>
      </c>
      <c r="AZ30" s="63" t="s">
        <v>67</v>
      </c>
      <c r="BA30" s="63" t="s">
        <v>81</v>
      </c>
      <c r="BB30" s="63" t="s">
        <v>82</v>
      </c>
      <c r="BC30" s="56" t="s">
        <v>95</v>
      </c>
      <c r="BD30" s="63" t="s">
        <v>70</v>
      </c>
      <c r="BE30" s="63"/>
      <c r="BF30" s="63"/>
      <c r="BG30" s="63"/>
    </row>
    <row r="31" spans="1:59" ht="15">
      <c r="A31" s="62">
        <v>42460</v>
      </c>
      <c r="B31" s="63">
        <v>2016</v>
      </c>
      <c r="C31" s="63">
        <v>24</v>
      </c>
      <c r="D31" s="63">
        <v>5</v>
      </c>
      <c r="E31" s="63" t="s">
        <v>141</v>
      </c>
      <c r="F31" s="63" t="s">
        <v>245</v>
      </c>
      <c r="G31" s="63" t="s">
        <v>246</v>
      </c>
      <c r="H31" s="63" t="s">
        <v>150</v>
      </c>
      <c r="I31" s="47" t="s">
        <v>247</v>
      </c>
      <c r="J31" s="63">
        <v>0</v>
      </c>
      <c r="K31" s="63">
        <v>0</v>
      </c>
      <c r="L31" s="63">
        <v>0</v>
      </c>
      <c r="M31" s="44" t="s">
        <v>70</v>
      </c>
      <c r="N31" s="44">
        <v>0</v>
      </c>
      <c r="O31" s="63" t="s">
        <v>248</v>
      </c>
      <c r="P31" s="63" t="s">
        <v>87</v>
      </c>
      <c r="Q31" s="63">
        <v>1016054912</v>
      </c>
      <c r="R31" s="63" t="s">
        <v>249</v>
      </c>
      <c r="S31" s="63" t="s">
        <v>284</v>
      </c>
      <c r="T31" s="63" t="s">
        <v>67</v>
      </c>
      <c r="U31" s="63" t="s">
        <v>115</v>
      </c>
      <c r="V31" s="63" t="s">
        <v>75</v>
      </c>
      <c r="W31" s="63">
        <v>0</v>
      </c>
      <c r="X31" s="63">
        <v>123</v>
      </c>
      <c r="Y31" s="62">
        <v>42458</v>
      </c>
      <c r="Z31" s="45">
        <v>4000000</v>
      </c>
      <c r="AA31" s="66">
        <v>0</v>
      </c>
      <c r="AB31" s="63" t="s">
        <v>155</v>
      </c>
      <c r="AC31" s="63">
        <v>0</v>
      </c>
      <c r="AD31" s="63" t="s">
        <v>156</v>
      </c>
      <c r="AE31" s="66" t="s">
        <v>70</v>
      </c>
      <c r="AF31" s="66">
        <v>0</v>
      </c>
      <c r="AG31" s="63">
        <v>146</v>
      </c>
      <c r="AH31" s="62">
        <v>42465</v>
      </c>
      <c r="AI31" s="45">
        <v>4000000</v>
      </c>
      <c r="AJ31" s="62">
        <v>42465</v>
      </c>
      <c r="AK31" s="62">
        <v>42465</v>
      </c>
      <c r="AL31" s="62">
        <v>42525</v>
      </c>
      <c r="AM31" s="64">
        <v>2</v>
      </c>
      <c r="AN31" s="65">
        <v>60</v>
      </c>
      <c r="AO31" s="63"/>
      <c r="AP31" s="63"/>
      <c r="AQ31" s="62">
        <v>42525</v>
      </c>
      <c r="AR31" s="63"/>
      <c r="AS31" s="46">
        <v>4000000</v>
      </c>
      <c r="AT31" s="46">
        <v>0</v>
      </c>
      <c r="AU31" s="46">
        <v>0</v>
      </c>
      <c r="AV31" s="46">
        <v>4000000</v>
      </c>
      <c r="AW31" s="63" t="s">
        <v>80</v>
      </c>
      <c r="AX31" s="63" t="s">
        <v>80</v>
      </c>
      <c r="AY31" s="63" t="s">
        <v>67</v>
      </c>
      <c r="AZ31" s="63" t="s">
        <v>67</v>
      </c>
      <c r="BA31" s="63" t="s">
        <v>81</v>
      </c>
      <c r="BB31" s="63" t="s">
        <v>154</v>
      </c>
      <c r="BC31" s="56" t="s">
        <v>95</v>
      </c>
      <c r="BD31" s="63" t="s">
        <v>70</v>
      </c>
      <c r="BE31" s="63"/>
      <c r="BF31" s="63"/>
      <c r="BG31" s="63"/>
    </row>
    <row r="32" spans="1:59" ht="15">
      <c r="A32" s="62">
        <v>42466</v>
      </c>
      <c r="B32" s="63">
        <v>2016</v>
      </c>
      <c r="C32" s="63">
        <v>25</v>
      </c>
      <c r="D32" s="63">
        <v>5</v>
      </c>
      <c r="E32" s="63" t="s">
        <v>83</v>
      </c>
      <c r="F32" s="63" t="s">
        <v>250</v>
      </c>
      <c r="G32" s="63" t="s">
        <v>251</v>
      </c>
      <c r="H32" s="63" t="s">
        <v>97</v>
      </c>
      <c r="I32" s="47" t="s">
        <v>252</v>
      </c>
      <c r="J32" s="63">
        <v>0</v>
      </c>
      <c r="K32" s="63">
        <v>0</v>
      </c>
      <c r="L32" s="63">
        <v>0</v>
      </c>
      <c r="M32" s="44" t="s">
        <v>70</v>
      </c>
      <c r="N32" s="44">
        <v>0</v>
      </c>
      <c r="O32" s="63" t="s">
        <v>253</v>
      </c>
      <c r="P32" s="63" t="s">
        <v>87</v>
      </c>
      <c r="Q32" s="63">
        <v>80757882</v>
      </c>
      <c r="R32" s="63" t="s">
        <v>88</v>
      </c>
      <c r="S32" s="63" t="s">
        <v>300</v>
      </c>
      <c r="T32" s="59" t="s">
        <v>254</v>
      </c>
      <c r="U32" s="63" t="s">
        <v>115</v>
      </c>
      <c r="V32" s="63" t="s">
        <v>75</v>
      </c>
      <c r="W32" s="63">
        <v>0</v>
      </c>
      <c r="X32" s="63">
        <v>131</v>
      </c>
      <c r="Y32" s="62">
        <v>42465</v>
      </c>
      <c r="Z32" s="45">
        <v>26000000</v>
      </c>
      <c r="AA32" s="66">
        <v>0</v>
      </c>
      <c r="AB32" s="63" t="s">
        <v>91</v>
      </c>
      <c r="AC32" s="63">
        <v>0</v>
      </c>
      <c r="AD32" s="63" t="s">
        <v>92</v>
      </c>
      <c r="AE32" s="66" t="s">
        <v>70</v>
      </c>
      <c r="AF32" s="66">
        <v>0</v>
      </c>
      <c r="AG32" s="63">
        <v>147</v>
      </c>
      <c r="AH32" s="62">
        <v>42467</v>
      </c>
      <c r="AI32" s="45">
        <v>26000000</v>
      </c>
      <c r="AJ32" s="62">
        <v>42466</v>
      </c>
      <c r="AK32" s="62">
        <v>42467</v>
      </c>
      <c r="AL32" s="62">
        <v>42664</v>
      </c>
      <c r="AM32" s="64">
        <v>6.15</v>
      </c>
      <c r="AN32" s="65">
        <v>195</v>
      </c>
      <c r="AO32" s="63"/>
      <c r="AP32" s="63"/>
      <c r="AQ32" s="62">
        <v>42725</v>
      </c>
      <c r="AR32" s="63"/>
      <c r="AS32" s="46">
        <v>26000000</v>
      </c>
      <c r="AT32" s="46">
        <v>0</v>
      </c>
      <c r="AU32" s="46">
        <v>0</v>
      </c>
      <c r="AV32" s="46">
        <v>26000000</v>
      </c>
      <c r="AW32" s="63" t="s">
        <v>80</v>
      </c>
      <c r="AX32" s="63" t="s">
        <v>80</v>
      </c>
      <c r="AY32" s="63" t="s">
        <v>67</v>
      </c>
      <c r="AZ32" s="63" t="s">
        <v>67</v>
      </c>
      <c r="BA32" s="63" t="s">
        <v>81</v>
      </c>
      <c r="BB32" s="63" t="s">
        <v>255</v>
      </c>
      <c r="BC32" s="56" t="s">
        <v>95</v>
      </c>
      <c r="BD32" s="63" t="s">
        <v>70</v>
      </c>
      <c r="BE32" s="63"/>
      <c r="BF32" s="63"/>
      <c r="BG32" s="63"/>
    </row>
    <row r="33" spans="1:59" ht="15">
      <c r="A33" s="62">
        <v>42443</v>
      </c>
      <c r="B33" s="63">
        <v>2016</v>
      </c>
      <c r="C33" s="63">
        <v>26</v>
      </c>
      <c r="D33" s="63">
        <v>12</v>
      </c>
      <c r="E33" s="63" t="s">
        <v>215</v>
      </c>
      <c r="F33" s="63" t="s">
        <v>67</v>
      </c>
      <c r="G33" s="63" t="s">
        <v>67</v>
      </c>
      <c r="H33" s="63" t="s">
        <v>97</v>
      </c>
      <c r="I33" s="47" t="s">
        <v>286</v>
      </c>
      <c r="J33" s="63">
        <v>0</v>
      </c>
      <c r="K33" s="63">
        <v>0</v>
      </c>
      <c r="L33" s="63">
        <v>0</v>
      </c>
      <c r="M33" s="44" t="s">
        <v>70</v>
      </c>
      <c r="N33" s="44">
        <v>0</v>
      </c>
      <c r="O33" s="63" t="s">
        <v>287</v>
      </c>
      <c r="P33" s="63" t="s">
        <v>100</v>
      </c>
      <c r="Q33" s="63" t="s">
        <v>288</v>
      </c>
      <c r="R33" s="63" t="s">
        <v>67</v>
      </c>
      <c r="S33" s="63" t="s">
        <v>67</v>
      </c>
      <c r="T33" s="59" t="s">
        <v>67</v>
      </c>
      <c r="U33" s="63" t="s">
        <v>74</v>
      </c>
      <c r="V33" s="63" t="s">
        <v>75</v>
      </c>
      <c r="W33" s="63" t="s">
        <v>289</v>
      </c>
      <c r="X33" s="63">
        <v>0</v>
      </c>
      <c r="Y33" s="63">
        <v>0</v>
      </c>
      <c r="Z33" s="45">
        <v>0</v>
      </c>
      <c r="AA33" s="66">
        <v>0</v>
      </c>
      <c r="AB33" s="63">
        <v>0</v>
      </c>
      <c r="AC33" s="63">
        <v>0</v>
      </c>
      <c r="AD33" s="63">
        <v>0</v>
      </c>
      <c r="AE33" s="66">
        <v>0</v>
      </c>
      <c r="AF33" s="66">
        <v>0</v>
      </c>
      <c r="AG33" s="63">
        <v>0</v>
      </c>
      <c r="AH33" s="63">
        <v>0</v>
      </c>
      <c r="AI33" s="45">
        <v>0</v>
      </c>
      <c r="AJ33" s="62">
        <v>42468</v>
      </c>
      <c r="AK33" s="62">
        <v>42468</v>
      </c>
      <c r="AL33" s="62">
        <v>43197</v>
      </c>
      <c r="AM33" s="64">
        <v>24</v>
      </c>
      <c r="AN33" s="65">
        <v>730</v>
      </c>
      <c r="AO33" s="63"/>
      <c r="AP33" s="63"/>
      <c r="AQ33" s="62">
        <v>43197</v>
      </c>
      <c r="AR33" s="63"/>
      <c r="AS33" s="46">
        <v>0</v>
      </c>
      <c r="AT33" s="46">
        <v>0</v>
      </c>
      <c r="AU33" s="46">
        <v>0</v>
      </c>
      <c r="AV33" s="46">
        <v>0</v>
      </c>
      <c r="AW33" s="63" t="s">
        <v>67</v>
      </c>
      <c r="AX33" s="63" t="s">
        <v>80</v>
      </c>
      <c r="AY33" s="63" t="s">
        <v>67</v>
      </c>
      <c r="AZ33" s="63" t="s">
        <v>67</v>
      </c>
      <c r="BA33" s="63" t="s">
        <v>81</v>
      </c>
      <c r="BB33" s="63" t="s">
        <v>154</v>
      </c>
      <c r="BC33" s="56" t="s">
        <v>95</v>
      </c>
      <c r="BD33" s="63" t="s">
        <v>70</v>
      </c>
      <c r="BE33" s="63"/>
      <c r="BF33" s="63"/>
      <c r="BG33" s="63"/>
    </row>
    <row r="34" spans="1:59" ht="15">
      <c r="A34" s="62">
        <v>42459</v>
      </c>
      <c r="B34" s="63">
        <v>2016</v>
      </c>
      <c r="C34" s="63">
        <v>27</v>
      </c>
      <c r="D34" s="63">
        <v>15</v>
      </c>
      <c r="E34" s="63" t="s">
        <v>131</v>
      </c>
      <c r="F34" s="63" t="s">
        <v>67</v>
      </c>
      <c r="G34" s="63" t="s">
        <v>67</v>
      </c>
      <c r="H34" s="63" t="s">
        <v>132</v>
      </c>
      <c r="I34" s="47" t="s">
        <v>290</v>
      </c>
      <c r="J34" s="63">
        <v>0</v>
      </c>
      <c r="K34" s="63">
        <v>0</v>
      </c>
      <c r="L34" s="63">
        <v>0</v>
      </c>
      <c r="M34" s="44" t="s">
        <v>70</v>
      </c>
      <c r="N34" s="44">
        <v>0</v>
      </c>
      <c r="O34" s="63" t="s">
        <v>291</v>
      </c>
      <c r="P34" s="63" t="s">
        <v>100</v>
      </c>
      <c r="Q34" s="63" t="s">
        <v>292</v>
      </c>
      <c r="R34" s="63" t="s">
        <v>67</v>
      </c>
      <c r="S34" s="63" t="s">
        <v>67</v>
      </c>
      <c r="T34" s="59" t="s">
        <v>67</v>
      </c>
      <c r="U34" s="63" t="s">
        <v>74</v>
      </c>
      <c r="V34" s="63" t="s">
        <v>75</v>
      </c>
      <c r="W34" s="63" t="s">
        <v>166</v>
      </c>
      <c r="X34" s="63">
        <v>71</v>
      </c>
      <c r="Y34" s="62">
        <v>42422</v>
      </c>
      <c r="Z34" s="45">
        <v>127000</v>
      </c>
      <c r="AA34" s="66">
        <v>477</v>
      </c>
      <c r="AB34" s="63" t="s">
        <v>137</v>
      </c>
      <c r="AC34" s="63" t="s">
        <v>138</v>
      </c>
      <c r="AD34" s="63" t="s">
        <v>139</v>
      </c>
      <c r="AE34" s="66">
        <v>0</v>
      </c>
      <c r="AF34" s="66" t="s">
        <v>70</v>
      </c>
      <c r="AG34" s="63">
        <v>161</v>
      </c>
      <c r="AH34" s="62">
        <v>42472</v>
      </c>
      <c r="AI34" s="45">
        <v>127000</v>
      </c>
      <c r="AJ34" s="62">
        <v>42472</v>
      </c>
      <c r="AK34" s="62">
        <v>42472</v>
      </c>
      <c r="AL34" s="62">
        <v>42838</v>
      </c>
      <c r="AM34" s="64">
        <v>12</v>
      </c>
      <c r="AN34" s="65">
        <v>365</v>
      </c>
      <c r="AO34" s="63"/>
      <c r="AP34" s="63"/>
      <c r="AQ34" s="62">
        <v>42838</v>
      </c>
      <c r="AR34" s="63"/>
      <c r="AS34" s="46">
        <v>127000</v>
      </c>
      <c r="AT34" s="46">
        <v>0</v>
      </c>
      <c r="AU34" s="46">
        <v>0</v>
      </c>
      <c r="AV34" s="46">
        <v>127000</v>
      </c>
      <c r="AW34" s="63" t="s">
        <v>67</v>
      </c>
      <c r="AX34" s="63" t="s">
        <v>80</v>
      </c>
      <c r="AY34" s="63" t="s">
        <v>67</v>
      </c>
      <c r="AZ34" s="63" t="s">
        <v>67</v>
      </c>
      <c r="BA34" s="63" t="s">
        <v>81</v>
      </c>
      <c r="BB34" s="63" t="s">
        <v>140</v>
      </c>
      <c r="BC34" s="56" t="s">
        <v>95</v>
      </c>
      <c r="BD34" s="63" t="s">
        <v>70</v>
      </c>
      <c r="BE34" s="63"/>
      <c r="BF34" s="63"/>
      <c r="BG34" s="63"/>
    </row>
    <row r="35" spans="1:59" ht="15">
      <c r="A35" s="62">
        <v>42412</v>
      </c>
      <c r="B35" s="63">
        <v>2016</v>
      </c>
      <c r="C35" s="63">
        <v>28</v>
      </c>
      <c r="D35" s="63">
        <v>4</v>
      </c>
      <c r="E35" s="63" t="s">
        <v>161</v>
      </c>
      <c r="F35" s="63" t="s">
        <v>67</v>
      </c>
      <c r="G35" s="63" t="s">
        <v>67</v>
      </c>
      <c r="H35" s="63" t="s">
        <v>97</v>
      </c>
      <c r="I35" s="47" t="s">
        <v>293</v>
      </c>
      <c r="J35" s="63">
        <v>0</v>
      </c>
      <c r="K35" s="44" t="s">
        <v>70</v>
      </c>
      <c r="L35" s="63">
        <v>0</v>
      </c>
      <c r="M35" s="44">
        <v>0</v>
      </c>
      <c r="N35" s="44">
        <v>0</v>
      </c>
      <c r="O35" s="63" t="s">
        <v>294</v>
      </c>
      <c r="P35" s="63" t="s">
        <v>100</v>
      </c>
      <c r="Q35" s="63">
        <v>900647857</v>
      </c>
      <c r="R35" s="63" t="s">
        <v>67</v>
      </c>
      <c r="S35" s="63" t="s">
        <v>67</v>
      </c>
      <c r="T35" s="59" t="s">
        <v>67</v>
      </c>
      <c r="U35" s="63" t="s">
        <v>74</v>
      </c>
      <c r="V35" s="63" t="s">
        <v>75</v>
      </c>
      <c r="W35" s="63" t="s">
        <v>295</v>
      </c>
      <c r="X35" s="63">
        <v>20</v>
      </c>
      <c r="Y35" s="62">
        <v>42395</v>
      </c>
      <c r="Z35" s="45">
        <v>128528118</v>
      </c>
      <c r="AA35" s="66">
        <v>0</v>
      </c>
      <c r="AB35" s="63" t="s">
        <v>184</v>
      </c>
      <c r="AC35" s="63">
        <v>0</v>
      </c>
      <c r="AD35" s="63" t="s">
        <v>185</v>
      </c>
      <c r="AE35" s="66" t="s">
        <v>70</v>
      </c>
      <c r="AF35" s="66">
        <v>0</v>
      </c>
      <c r="AG35" s="63">
        <v>162</v>
      </c>
      <c r="AH35" s="62">
        <v>42474</v>
      </c>
      <c r="AI35" s="45">
        <v>124209926</v>
      </c>
      <c r="AJ35" s="62">
        <v>42474</v>
      </c>
      <c r="AK35" s="62">
        <v>42475</v>
      </c>
      <c r="AL35" s="62">
        <v>42728</v>
      </c>
      <c r="AM35" s="64">
        <v>8.11</v>
      </c>
      <c r="AN35" s="65">
        <v>251</v>
      </c>
      <c r="AO35" s="63"/>
      <c r="AP35" s="63"/>
      <c r="AQ35" s="62">
        <v>42728</v>
      </c>
      <c r="AR35" s="63"/>
      <c r="AS35" s="46">
        <v>124209926</v>
      </c>
      <c r="AT35" s="46">
        <v>0</v>
      </c>
      <c r="AU35" s="46">
        <v>0</v>
      </c>
      <c r="AV35" s="46">
        <v>124209926</v>
      </c>
      <c r="AW35" s="63" t="s">
        <v>80</v>
      </c>
      <c r="AX35" s="63" t="s">
        <v>80</v>
      </c>
      <c r="AY35" s="63" t="s">
        <v>67</v>
      </c>
      <c r="AZ35" s="63" t="s">
        <v>67</v>
      </c>
      <c r="BA35" s="63" t="s">
        <v>81</v>
      </c>
      <c r="BB35" s="63" t="s">
        <v>124</v>
      </c>
      <c r="BC35" s="56" t="s">
        <v>95</v>
      </c>
      <c r="BD35" s="63" t="s">
        <v>70</v>
      </c>
      <c r="BE35" s="63"/>
      <c r="BF35" s="63"/>
      <c r="BG35" s="63"/>
    </row>
    <row r="36" spans="1:59" ht="15">
      <c r="A36" s="62">
        <v>42447</v>
      </c>
      <c r="B36" s="63">
        <v>2016</v>
      </c>
      <c r="C36" s="63">
        <v>29</v>
      </c>
      <c r="D36" s="63">
        <v>4</v>
      </c>
      <c r="E36" s="63" t="s">
        <v>161</v>
      </c>
      <c r="F36" s="63" t="s">
        <v>67</v>
      </c>
      <c r="G36" s="63" t="s">
        <v>67</v>
      </c>
      <c r="H36" s="63" t="s">
        <v>226</v>
      </c>
      <c r="I36" s="47" t="s">
        <v>296</v>
      </c>
      <c r="J36" s="63">
        <v>0</v>
      </c>
      <c r="K36" s="63">
        <v>0</v>
      </c>
      <c r="L36" s="63">
        <v>0</v>
      </c>
      <c r="M36" s="44" t="s">
        <v>70</v>
      </c>
      <c r="N36" s="44">
        <v>0</v>
      </c>
      <c r="O36" s="63" t="s">
        <v>297</v>
      </c>
      <c r="P36" s="63" t="s">
        <v>100</v>
      </c>
      <c r="Q36" s="63" t="s">
        <v>298</v>
      </c>
      <c r="R36" s="63" t="s">
        <v>67</v>
      </c>
      <c r="S36" s="63" t="s">
        <v>67</v>
      </c>
      <c r="T36" s="59" t="s">
        <v>67</v>
      </c>
      <c r="U36" s="63" t="s">
        <v>74</v>
      </c>
      <c r="V36" s="63" t="s">
        <v>75</v>
      </c>
      <c r="W36" s="63" t="s">
        <v>299</v>
      </c>
      <c r="X36" s="63">
        <v>97</v>
      </c>
      <c r="Y36" s="62">
        <v>42438</v>
      </c>
      <c r="Z36" s="45">
        <v>140000000</v>
      </c>
      <c r="AA36" s="63">
        <v>656</v>
      </c>
      <c r="AB36" s="63" t="s">
        <v>129</v>
      </c>
      <c r="AC36" s="63" t="s">
        <v>78</v>
      </c>
      <c r="AD36" s="63" t="s">
        <v>130</v>
      </c>
      <c r="AE36" s="66">
        <v>0</v>
      </c>
      <c r="AF36" s="66" t="s">
        <v>70</v>
      </c>
      <c r="AG36" s="63">
        <v>163</v>
      </c>
      <c r="AH36" s="62">
        <v>42474</v>
      </c>
      <c r="AI36" s="45">
        <v>140000000</v>
      </c>
      <c r="AJ36" s="62">
        <v>42474</v>
      </c>
      <c r="AK36" s="62">
        <v>42478</v>
      </c>
      <c r="AL36" s="62">
        <v>42783</v>
      </c>
      <c r="AM36" s="64">
        <v>10</v>
      </c>
      <c r="AN36" s="65">
        <v>300</v>
      </c>
      <c r="AO36" s="63"/>
      <c r="AP36" s="63"/>
      <c r="AQ36" s="62">
        <v>42783</v>
      </c>
      <c r="AR36" s="63"/>
      <c r="AS36" s="46">
        <v>140000000</v>
      </c>
      <c r="AT36" s="46">
        <v>0</v>
      </c>
      <c r="AU36" s="46">
        <v>0</v>
      </c>
      <c r="AV36" s="46">
        <v>140000000</v>
      </c>
      <c r="AW36" s="63" t="s">
        <v>80</v>
      </c>
      <c r="AX36" s="63" t="s">
        <v>80</v>
      </c>
      <c r="AY36" s="63" t="s">
        <v>67</v>
      </c>
      <c r="AZ36" s="63" t="s">
        <v>67</v>
      </c>
      <c r="BA36" s="63" t="s">
        <v>81</v>
      </c>
      <c r="BB36" s="63" t="s">
        <v>229</v>
      </c>
      <c r="BC36" s="56" t="s">
        <v>95</v>
      </c>
      <c r="BD36" s="63" t="s">
        <v>70</v>
      </c>
      <c r="BE36" s="63"/>
      <c r="BF36" s="63"/>
      <c r="BG36" s="63"/>
    </row>
    <row r="37" spans="1:59" ht="15">
      <c r="A37" s="62">
        <v>42479</v>
      </c>
      <c r="B37" s="63">
        <v>2016</v>
      </c>
      <c r="C37" s="63">
        <v>30</v>
      </c>
      <c r="D37" s="63">
        <v>5</v>
      </c>
      <c r="E37" s="63" t="s">
        <v>83</v>
      </c>
      <c r="F37" s="63" t="s">
        <v>256</v>
      </c>
      <c r="G37" s="63" t="s">
        <v>257</v>
      </c>
      <c r="H37" s="63" t="s">
        <v>258</v>
      </c>
      <c r="I37" s="47" t="s">
        <v>259</v>
      </c>
      <c r="J37" s="63">
        <v>0</v>
      </c>
      <c r="K37" s="63">
        <v>0</v>
      </c>
      <c r="L37" s="63">
        <v>0</v>
      </c>
      <c r="M37" s="44" t="s">
        <v>70</v>
      </c>
      <c r="N37" s="44">
        <v>0</v>
      </c>
      <c r="O37" s="63" t="s">
        <v>260</v>
      </c>
      <c r="P37" s="63" t="s">
        <v>87</v>
      </c>
      <c r="Q37" s="63">
        <v>23497845</v>
      </c>
      <c r="R37" s="63" t="s">
        <v>88</v>
      </c>
      <c r="S37" s="63" t="s">
        <v>301</v>
      </c>
      <c r="T37" s="59" t="s">
        <v>261</v>
      </c>
      <c r="U37" s="63" t="s">
        <v>115</v>
      </c>
      <c r="V37" s="63" t="s">
        <v>75</v>
      </c>
      <c r="W37" s="63">
        <v>0</v>
      </c>
      <c r="X37" s="63">
        <v>143</v>
      </c>
      <c r="Y37" s="62">
        <v>42475</v>
      </c>
      <c r="Z37" s="45">
        <v>12500000</v>
      </c>
      <c r="AA37" s="63">
        <v>0</v>
      </c>
      <c r="AB37" s="63" t="s">
        <v>91</v>
      </c>
      <c r="AC37" s="63">
        <v>0</v>
      </c>
      <c r="AD37" s="63" t="s">
        <v>92</v>
      </c>
      <c r="AE37" s="66" t="s">
        <v>70</v>
      </c>
      <c r="AF37" s="66">
        <v>0</v>
      </c>
      <c r="AG37" s="63">
        <v>167</v>
      </c>
      <c r="AH37" s="62">
        <v>42479</v>
      </c>
      <c r="AI37" s="45">
        <v>12500000</v>
      </c>
      <c r="AJ37" s="62">
        <v>42479</v>
      </c>
      <c r="AK37" s="62">
        <v>42479</v>
      </c>
      <c r="AL37" s="62">
        <v>42523</v>
      </c>
      <c r="AM37" s="64">
        <v>2.15</v>
      </c>
      <c r="AN37" s="65">
        <v>75</v>
      </c>
      <c r="AO37" s="63"/>
      <c r="AP37" s="63"/>
      <c r="AQ37" s="62">
        <v>42523</v>
      </c>
      <c r="AR37" s="63"/>
      <c r="AS37" s="46">
        <v>12500000</v>
      </c>
      <c r="AT37" s="46">
        <v>0</v>
      </c>
      <c r="AU37" s="46">
        <v>0</v>
      </c>
      <c r="AV37" s="46">
        <v>12500000</v>
      </c>
      <c r="AW37" s="63" t="s">
        <v>80</v>
      </c>
      <c r="AX37" s="63" t="s">
        <v>80</v>
      </c>
      <c r="AY37" s="63" t="s">
        <v>67</v>
      </c>
      <c r="AZ37" s="63" t="s">
        <v>67</v>
      </c>
      <c r="BA37" s="63" t="s">
        <v>81</v>
      </c>
      <c r="BB37" s="63" t="s">
        <v>255</v>
      </c>
      <c r="BC37" s="56" t="s">
        <v>95</v>
      </c>
      <c r="BD37" s="63" t="s">
        <v>70</v>
      </c>
      <c r="BE37" s="63"/>
      <c r="BF37" s="63"/>
      <c r="BG37" s="63"/>
    </row>
    <row r="38" spans="1:59" ht="15">
      <c r="A38" s="62">
        <v>42474</v>
      </c>
      <c r="B38" s="63">
        <v>2016</v>
      </c>
      <c r="C38" s="63">
        <v>31</v>
      </c>
      <c r="D38" s="63">
        <v>5</v>
      </c>
      <c r="E38" s="63" t="s">
        <v>141</v>
      </c>
      <c r="F38" s="63" t="s">
        <v>262</v>
      </c>
      <c r="G38" s="63" t="s">
        <v>263</v>
      </c>
      <c r="H38" s="63" t="s">
        <v>264</v>
      </c>
      <c r="I38" s="47" t="s">
        <v>265</v>
      </c>
      <c r="J38" s="63">
        <v>0</v>
      </c>
      <c r="K38" s="63">
        <v>0</v>
      </c>
      <c r="L38" s="63">
        <v>0</v>
      </c>
      <c r="M38" s="44" t="s">
        <v>70</v>
      </c>
      <c r="N38" s="44">
        <v>0</v>
      </c>
      <c r="O38" s="63" t="s">
        <v>266</v>
      </c>
      <c r="P38" s="63" t="s">
        <v>267</v>
      </c>
      <c r="Q38" s="63">
        <v>329921</v>
      </c>
      <c r="R38" s="63" t="s">
        <v>268</v>
      </c>
      <c r="S38" s="63" t="s">
        <v>285</v>
      </c>
      <c r="T38" s="59" t="s">
        <v>67</v>
      </c>
      <c r="U38" s="63" t="s">
        <v>115</v>
      </c>
      <c r="V38" s="63" t="s">
        <v>75</v>
      </c>
      <c r="W38" s="63">
        <v>0</v>
      </c>
      <c r="X38" s="63">
        <v>140</v>
      </c>
      <c r="Y38" s="62">
        <v>42472</v>
      </c>
      <c r="Z38" s="45">
        <v>21250000</v>
      </c>
      <c r="AA38" s="63">
        <v>912</v>
      </c>
      <c r="AB38" s="63" t="s">
        <v>77</v>
      </c>
      <c r="AC38" s="63" t="s">
        <v>78</v>
      </c>
      <c r="AD38" s="63" t="s">
        <v>79</v>
      </c>
      <c r="AE38" s="66">
        <v>0</v>
      </c>
      <c r="AF38" s="66" t="s">
        <v>70</v>
      </c>
      <c r="AG38" s="63">
        <v>173</v>
      </c>
      <c r="AH38" s="62">
        <v>42480</v>
      </c>
      <c r="AI38" s="45">
        <v>21250000</v>
      </c>
      <c r="AJ38" s="62">
        <v>42480</v>
      </c>
      <c r="AK38" s="62">
        <v>42480</v>
      </c>
      <c r="AL38" s="62">
        <v>42723</v>
      </c>
      <c r="AM38" s="64">
        <v>8</v>
      </c>
      <c r="AN38" s="65">
        <v>240</v>
      </c>
      <c r="AO38" s="63"/>
      <c r="AP38" s="63"/>
      <c r="AQ38" s="62">
        <v>42723</v>
      </c>
      <c r="AR38" s="63"/>
      <c r="AS38" s="46">
        <v>21250000</v>
      </c>
      <c r="AT38" s="46">
        <v>0</v>
      </c>
      <c r="AU38" s="46">
        <v>0</v>
      </c>
      <c r="AV38" s="46">
        <v>21250000</v>
      </c>
      <c r="AW38" s="63" t="s">
        <v>80</v>
      </c>
      <c r="AX38" s="63" t="s">
        <v>80</v>
      </c>
      <c r="AY38" s="63" t="s">
        <v>67</v>
      </c>
      <c r="AZ38" s="63" t="s">
        <v>67</v>
      </c>
      <c r="BA38" s="63" t="s">
        <v>81</v>
      </c>
      <c r="BB38" s="63" t="s">
        <v>82</v>
      </c>
      <c r="BC38" s="56" t="s">
        <v>95</v>
      </c>
      <c r="BD38" s="63" t="s">
        <v>70</v>
      </c>
      <c r="BE38" s="63"/>
      <c r="BF38" s="63"/>
      <c r="BG38" s="63"/>
    </row>
    <row r="39" spans="1:59" ht="15">
      <c r="A39" s="62">
        <v>42485</v>
      </c>
      <c r="B39" s="63">
        <v>2016</v>
      </c>
      <c r="C39" s="63">
        <v>32</v>
      </c>
      <c r="D39" s="63">
        <v>4</v>
      </c>
      <c r="E39" s="63" t="s">
        <v>161</v>
      </c>
      <c r="F39" s="63" t="s">
        <v>262</v>
      </c>
      <c r="G39" s="63" t="s">
        <v>269</v>
      </c>
      <c r="H39" s="63" t="s">
        <v>97</v>
      </c>
      <c r="I39" s="47" t="s">
        <v>270</v>
      </c>
      <c r="J39" s="63">
        <v>0</v>
      </c>
      <c r="K39" s="63">
        <v>0</v>
      </c>
      <c r="L39" s="63">
        <v>0</v>
      </c>
      <c r="M39" s="44" t="s">
        <v>70</v>
      </c>
      <c r="N39" s="44">
        <v>0</v>
      </c>
      <c r="O39" s="63" t="s">
        <v>271</v>
      </c>
      <c r="P39" s="63" t="s">
        <v>87</v>
      </c>
      <c r="Q39" s="63">
        <v>79615238</v>
      </c>
      <c r="R39" s="63" t="s">
        <v>88</v>
      </c>
      <c r="S39" s="63" t="s">
        <v>67</v>
      </c>
      <c r="T39" s="59" t="s">
        <v>67</v>
      </c>
      <c r="U39" s="63" t="s">
        <v>115</v>
      </c>
      <c r="V39" s="63" t="s">
        <v>75</v>
      </c>
      <c r="W39" s="63">
        <v>0</v>
      </c>
      <c r="X39" s="63">
        <v>144</v>
      </c>
      <c r="Y39" s="62">
        <v>42475</v>
      </c>
      <c r="Z39" s="45">
        <v>8000000</v>
      </c>
      <c r="AA39" s="63">
        <v>7032</v>
      </c>
      <c r="AB39" s="63" t="s">
        <v>121</v>
      </c>
      <c r="AC39" s="63" t="s">
        <v>122</v>
      </c>
      <c r="AD39" s="63" t="s">
        <v>123</v>
      </c>
      <c r="AE39" s="66">
        <v>0</v>
      </c>
      <c r="AF39" s="66" t="s">
        <v>70</v>
      </c>
      <c r="AG39" s="63">
        <v>184</v>
      </c>
      <c r="AH39" s="62">
        <v>42487</v>
      </c>
      <c r="AI39" s="45">
        <v>8000000</v>
      </c>
      <c r="AJ39" s="62">
        <v>42486</v>
      </c>
      <c r="AK39" s="62">
        <v>42487</v>
      </c>
      <c r="AL39" s="62">
        <v>42730</v>
      </c>
      <c r="AM39" s="64">
        <v>8</v>
      </c>
      <c r="AN39" s="65">
        <v>240</v>
      </c>
      <c r="AO39" s="63"/>
      <c r="AP39" s="63"/>
      <c r="AQ39" s="62">
        <v>42730</v>
      </c>
      <c r="AR39" s="46"/>
      <c r="AS39" s="46">
        <v>8000000</v>
      </c>
      <c r="AT39" s="46">
        <v>0</v>
      </c>
      <c r="AU39" s="46">
        <v>0</v>
      </c>
      <c r="AV39" s="46">
        <v>8000000</v>
      </c>
      <c r="AW39" s="63" t="s">
        <v>80</v>
      </c>
      <c r="AX39" s="63" t="s">
        <v>80</v>
      </c>
      <c r="AY39" s="63" t="s">
        <v>67</v>
      </c>
      <c r="AZ39" s="63" t="s">
        <v>67</v>
      </c>
      <c r="BA39" s="63" t="s">
        <v>81</v>
      </c>
      <c r="BB39" s="63" t="s">
        <v>124</v>
      </c>
      <c r="BC39" s="56" t="s">
        <v>95</v>
      </c>
      <c r="BD39" s="63" t="s">
        <v>167</v>
      </c>
      <c r="BE39" s="63"/>
      <c r="BF39" s="63"/>
      <c r="BG39" s="63"/>
    </row>
    <row r="40" spans="1:59" ht="15">
      <c r="A40" s="62">
        <v>42480</v>
      </c>
      <c r="B40" s="63">
        <v>2016</v>
      </c>
      <c r="C40" s="63">
        <v>33</v>
      </c>
      <c r="D40" s="63">
        <v>8</v>
      </c>
      <c r="E40" s="63" t="s">
        <v>96</v>
      </c>
      <c r="F40" s="63" t="s">
        <v>67</v>
      </c>
      <c r="G40" s="63" t="s">
        <v>67</v>
      </c>
      <c r="H40" s="63" t="s">
        <v>264</v>
      </c>
      <c r="I40" s="47" t="s">
        <v>272</v>
      </c>
      <c r="J40" s="63">
        <v>0</v>
      </c>
      <c r="K40" s="63">
        <v>0</v>
      </c>
      <c r="L40" s="63">
        <v>0</v>
      </c>
      <c r="M40" s="44" t="s">
        <v>70</v>
      </c>
      <c r="N40" s="44">
        <v>0</v>
      </c>
      <c r="O40" s="63" t="s">
        <v>273</v>
      </c>
      <c r="P40" s="63" t="s">
        <v>87</v>
      </c>
      <c r="Q40" s="60">
        <v>7186371</v>
      </c>
      <c r="R40" s="63" t="s">
        <v>274</v>
      </c>
      <c r="S40" s="63" t="s">
        <v>67</v>
      </c>
      <c r="T40" s="59" t="s">
        <v>67</v>
      </c>
      <c r="U40" s="63" t="s">
        <v>115</v>
      </c>
      <c r="V40" s="63" t="s">
        <v>75</v>
      </c>
      <c r="W40" s="63">
        <v>0</v>
      </c>
      <c r="X40" s="63">
        <v>0</v>
      </c>
      <c r="Y40" s="63">
        <v>0</v>
      </c>
      <c r="Z40" s="45">
        <v>0</v>
      </c>
      <c r="AA40" s="66">
        <v>0</v>
      </c>
      <c r="AB40" s="63">
        <v>0</v>
      </c>
      <c r="AC40" s="63">
        <v>0</v>
      </c>
      <c r="AD40" s="63">
        <v>0</v>
      </c>
      <c r="AE40" s="66">
        <v>0</v>
      </c>
      <c r="AF40" s="66">
        <v>0</v>
      </c>
      <c r="AG40" s="63">
        <v>0</v>
      </c>
      <c r="AH40" s="63">
        <v>0</v>
      </c>
      <c r="AI40" s="45">
        <v>0</v>
      </c>
      <c r="AJ40" s="62">
        <v>42486</v>
      </c>
      <c r="AK40" s="62" t="s">
        <v>275</v>
      </c>
      <c r="AL40" s="62">
        <v>42487</v>
      </c>
      <c r="AM40" s="64">
        <v>0.01</v>
      </c>
      <c r="AN40" s="65">
        <v>1</v>
      </c>
      <c r="AO40" s="63"/>
      <c r="AP40" s="63"/>
      <c r="AQ40" s="62">
        <v>42487</v>
      </c>
      <c r="AR40" s="46">
        <v>1389939</v>
      </c>
      <c r="AS40" s="46">
        <v>0</v>
      </c>
      <c r="AT40" s="46">
        <v>0</v>
      </c>
      <c r="AU40" s="46">
        <v>0</v>
      </c>
      <c r="AV40" s="46">
        <v>0</v>
      </c>
      <c r="AW40" s="63" t="s">
        <v>80</v>
      </c>
      <c r="AX40" s="63" t="s">
        <v>80</v>
      </c>
      <c r="AY40" s="63" t="s">
        <v>67</v>
      </c>
      <c r="AZ40" s="63" t="s">
        <v>67</v>
      </c>
      <c r="BA40" s="63" t="s">
        <v>81</v>
      </c>
      <c r="BB40" s="63" t="s">
        <v>82</v>
      </c>
      <c r="BC40" s="56" t="s">
        <v>95</v>
      </c>
      <c r="BD40" s="63"/>
      <c r="BE40" s="63" t="s">
        <v>70</v>
      </c>
      <c r="BF40" s="63"/>
      <c r="BG40" s="63"/>
    </row>
    <row r="41" spans="1:59" ht="15">
      <c r="A41" s="62">
        <v>42487</v>
      </c>
      <c r="B41" s="63">
        <v>2016</v>
      </c>
      <c r="C41" s="63">
        <v>34</v>
      </c>
      <c r="D41" s="63">
        <v>5</v>
      </c>
      <c r="E41" s="63" t="s">
        <v>83</v>
      </c>
      <c r="F41" s="63" t="s">
        <v>276</v>
      </c>
      <c r="G41" s="63" t="s">
        <v>277</v>
      </c>
      <c r="H41" s="63" t="s">
        <v>97</v>
      </c>
      <c r="I41" s="47" t="s">
        <v>278</v>
      </c>
      <c r="J41" s="63">
        <v>0</v>
      </c>
      <c r="K41" s="63">
        <v>0</v>
      </c>
      <c r="L41" s="63">
        <v>0</v>
      </c>
      <c r="M41" s="44" t="s">
        <v>70</v>
      </c>
      <c r="N41" s="44">
        <v>0</v>
      </c>
      <c r="O41" s="63" t="s">
        <v>279</v>
      </c>
      <c r="P41" s="63" t="s">
        <v>87</v>
      </c>
      <c r="Q41" s="63">
        <v>52888971</v>
      </c>
      <c r="R41" s="63" t="s">
        <v>280</v>
      </c>
      <c r="S41" s="63" t="s">
        <v>67</v>
      </c>
      <c r="T41" s="59" t="s">
        <v>67</v>
      </c>
      <c r="U41" s="63" t="s">
        <v>115</v>
      </c>
      <c r="V41" s="63" t="s">
        <v>75</v>
      </c>
      <c r="W41" s="63">
        <v>0</v>
      </c>
      <c r="X41" s="63">
        <v>142</v>
      </c>
      <c r="Y41" s="62">
        <v>42473</v>
      </c>
      <c r="Z41" s="45">
        <v>3000000</v>
      </c>
      <c r="AA41" s="63">
        <v>0</v>
      </c>
      <c r="AB41" s="63" t="s">
        <v>91</v>
      </c>
      <c r="AC41" s="63">
        <v>0</v>
      </c>
      <c r="AD41" s="63" t="s">
        <v>92</v>
      </c>
      <c r="AE41" s="66" t="s">
        <v>70</v>
      </c>
      <c r="AF41" s="66">
        <v>0</v>
      </c>
      <c r="AG41" s="63">
        <v>186</v>
      </c>
      <c r="AH41" s="62">
        <v>42487</v>
      </c>
      <c r="AI41" s="45">
        <v>3000000</v>
      </c>
      <c r="AJ41" s="62">
        <v>42487</v>
      </c>
      <c r="AK41" s="147">
        <v>42510</v>
      </c>
      <c r="AL41" s="147">
        <v>42601</v>
      </c>
      <c r="AM41" s="149">
        <v>3</v>
      </c>
      <c r="AN41" s="150">
        <v>90</v>
      </c>
      <c r="AO41" s="148"/>
      <c r="AP41" s="148"/>
      <c r="AQ41" s="147">
        <v>42509</v>
      </c>
      <c r="AR41" s="63"/>
      <c r="AS41" s="46">
        <v>3000000</v>
      </c>
      <c r="AT41" s="46">
        <v>0</v>
      </c>
      <c r="AU41" s="46">
        <v>0</v>
      </c>
      <c r="AV41" s="46">
        <v>3000000</v>
      </c>
      <c r="AW41" s="148" t="s">
        <v>80</v>
      </c>
      <c r="AX41" s="148" t="s">
        <v>80</v>
      </c>
      <c r="AY41" s="63" t="s">
        <v>67</v>
      </c>
      <c r="AZ41" s="63" t="s">
        <v>67</v>
      </c>
      <c r="BA41" s="63" t="s">
        <v>81</v>
      </c>
      <c r="BB41" s="63" t="s">
        <v>103</v>
      </c>
      <c r="BC41" s="61" t="s">
        <v>70</v>
      </c>
      <c r="BD41" s="148" t="s">
        <v>70</v>
      </c>
      <c r="BE41" s="63"/>
      <c r="BF41" s="63"/>
      <c r="BG41" s="63"/>
    </row>
    <row r="42" spans="1:59" ht="15">
      <c r="A42" s="62">
        <v>42487</v>
      </c>
      <c r="B42" s="63">
        <v>2016</v>
      </c>
      <c r="C42" s="63">
        <v>34</v>
      </c>
      <c r="D42" s="63">
        <v>5</v>
      </c>
      <c r="E42" s="63" t="s">
        <v>83</v>
      </c>
      <c r="F42" s="63" t="s">
        <v>276</v>
      </c>
      <c r="G42" s="63" t="s">
        <v>277</v>
      </c>
      <c r="H42" s="63" t="s">
        <v>97</v>
      </c>
      <c r="I42" s="47" t="s">
        <v>278</v>
      </c>
      <c r="J42" s="63">
        <v>0</v>
      </c>
      <c r="K42" s="63">
        <v>0</v>
      </c>
      <c r="L42" s="63">
        <v>0</v>
      </c>
      <c r="M42" s="44" t="s">
        <v>70</v>
      </c>
      <c r="N42" s="44">
        <v>0</v>
      </c>
      <c r="O42" s="63" t="s">
        <v>279</v>
      </c>
      <c r="P42" s="63" t="s">
        <v>87</v>
      </c>
      <c r="Q42" s="63">
        <v>52888971</v>
      </c>
      <c r="R42" s="63" t="s">
        <v>280</v>
      </c>
      <c r="S42" s="63" t="s">
        <v>67</v>
      </c>
      <c r="T42" s="59" t="s">
        <v>67</v>
      </c>
      <c r="U42" s="63" t="s">
        <v>115</v>
      </c>
      <c r="V42" s="63" t="s">
        <v>75</v>
      </c>
      <c r="W42" s="63">
        <v>0</v>
      </c>
      <c r="X42" s="63">
        <v>142</v>
      </c>
      <c r="Y42" s="62">
        <v>42473</v>
      </c>
      <c r="Z42" s="45">
        <v>13500000</v>
      </c>
      <c r="AA42" s="66">
        <v>475</v>
      </c>
      <c r="AB42" s="63" t="s">
        <v>204</v>
      </c>
      <c r="AC42" s="63" t="s">
        <v>122</v>
      </c>
      <c r="AD42" s="63" t="s">
        <v>205</v>
      </c>
      <c r="AE42" s="66">
        <v>0</v>
      </c>
      <c r="AF42" s="66" t="s">
        <v>70</v>
      </c>
      <c r="AG42" s="63">
        <v>186</v>
      </c>
      <c r="AH42" s="62">
        <v>42487</v>
      </c>
      <c r="AI42" s="45">
        <v>13500000</v>
      </c>
      <c r="AJ42" s="62">
        <v>42487</v>
      </c>
      <c r="AK42" s="147">
        <v>42510</v>
      </c>
      <c r="AL42" s="147">
        <v>42601</v>
      </c>
      <c r="AM42" s="149">
        <v>3</v>
      </c>
      <c r="AN42" s="150">
        <v>90</v>
      </c>
      <c r="AO42" s="148"/>
      <c r="AP42" s="148"/>
      <c r="AQ42" s="147">
        <v>42509</v>
      </c>
      <c r="AR42" s="63"/>
      <c r="AS42" s="46">
        <v>13500000</v>
      </c>
      <c r="AT42" s="46">
        <v>0</v>
      </c>
      <c r="AU42" s="46">
        <v>0</v>
      </c>
      <c r="AV42" s="46">
        <v>13500000</v>
      </c>
      <c r="AW42" s="148" t="s">
        <v>80</v>
      </c>
      <c r="AX42" s="148" t="s">
        <v>80</v>
      </c>
      <c r="AY42" s="63" t="s">
        <v>67</v>
      </c>
      <c r="AZ42" s="63" t="s">
        <v>67</v>
      </c>
      <c r="BA42" s="63" t="s">
        <v>81</v>
      </c>
      <c r="BB42" s="63" t="s">
        <v>103</v>
      </c>
      <c r="BC42" s="61" t="s">
        <v>70</v>
      </c>
      <c r="BD42" s="148" t="s">
        <v>70</v>
      </c>
      <c r="BE42" s="63"/>
      <c r="BF42" s="63"/>
      <c r="BG42" s="63"/>
    </row>
    <row r="43" spans="1:59" ht="15">
      <c r="A43" s="62">
        <v>42487</v>
      </c>
      <c r="B43" s="63">
        <v>2016</v>
      </c>
      <c r="C43" s="63">
        <v>35</v>
      </c>
      <c r="D43" s="63">
        <v>5</v>
      </c>
      <c r="E43" s="63" t="s">
        <v>83</v>
      </c>
      <c r="F43" s="63" t="s">
        <v>256</v>
      </c>
      <c r="G43" s="63" t="s">
        <v>281</v>
      </c>
      <c r="H43" s="63" t="s">
        <v>97</v>
      </c>
      <c r="I43" s="47" t="s">
        <v>282</v>
      </c>
      <c r="J43" s="63">
        <v>0</v>
      </c>
      <c r="K43" s="63">
        <v>0</v>
      </c>
      <c r="L43" s="63">
        <v>0</v>
      </c>
      <c r="M43" s="44" t="s">
        <v>70</v>
      </c>
      <c r="N43" s="44">
        <v>0</v>
      </c>
      <c r="O43" s="63" t="s">
        <v>283</v>
      </c>
      <c r="P43" s="63" t="s">
        <v>87</v>
      </c>
      <c r="Q43" s="63">
        <v>39775455</v>
      </c>
      <c r="R43" s="63" t="s">
        <v>88</v>
      </c>
      <c r="S43" s="63" t="s">
        <v>67</v>
      </c>
      <c r="T43" s="59" t="s">
        <v>67</v>
      </c>
      <c r="U43" s="63" t="s">
        <v>115</v>
      </c>
      <c r="V43" s="63" t="s">
        <v>75</v>
      </c>
      <c r="W43" s="63">
        <v>0</v>
      </c>
      <c r="X43" s="63">
        <v>203</v>
      </c>
      <c r="Y43" s="62">
        <v>42488</v>
      </c>
      <c r="Z43" s="45">
        <v>17100000</v>
      </c>
      <c r="AA43" s="63">
        <v>0</v>
      </c>
      <c r="AB43" s="63" t="s">
        <v>91</v>
      </c>
      <c r="AC43" s="63">
        <v>0</v>
      </c>
      <c r="AD43" s="63" t="s">
        <v>92</v>
      </c>
      <c r="AE43" s="66" t="s">
        <v>70</v>
      </c>
      <c r="AF43" s="66">
        <v>0</v>
      </c>
      <c r="AG43" s="63">
        <v>203</v>
      </c>
      <c r="AH43" s="62">
        <v>42488</v>
      </c>
      <c r="AI43" s="45">
        <v>17100000</v>
      </c>
      <c r="AJ43" s="62">
        <v>42488</v>
      </c>
      <c r="AK43" s="62">
        <v>42489</v>
      </c>
      <c r="AL43" s="62">
        <v>42579</v>
      </c>
      <c r="AM43" s="64">
        <v>3</v>
      </c>
      <c r="AN43" s="65">
        <v>90</v>
      </c>
      <c r="AO43" s="63"/>
      <c r="AP43" s="63"/>
      <c r="AQ43" s="62">
        <v>42549</v>
      </c>
      <c r="AR43" s="63"/>
      <c r="AS43" s="46">
        <v>17100000</v>
      </c>
      <c r="AT43" s="46">
        <v>0</v>
      </c>
      <c r="AU43" s="46">
        <v>0</v>
      </c>
      <c r="AV43" s="46">
        <v>17100000</v>
      </c>
      <c r="AW43" s="63" t="s">
        <v>80</v>
      </c>
      <c r="AX43" s="148" t="s">
        <v>80</v>
      </c>
      <c r="AY43" s="63" t="s">
        <v>67</v>
      </c>
      <c r="AZ43" s="63" t="s">
        <v>67</v>
      </c>
      <c r="BA43" s="63" t="s">
        <v>81</v>
      </c>
      <c r="BB43" s="63" t="s">
        <v>103</v>
      </c>
      <c r="BC43" s="56" t="s">
        <v>95</v>
      </c>
      <c r="BD43" s="63" t="s">
        <v>70</v>
      </c>
      <c r="BE43" s="63"/>
      <c r="BF43" s="63"/>
      <c r="BG43" s="63"/>
    </row>
    <row r="44" spans="1:59" ht="15">
      <c r="A44" s="62">
        <v>42445</v>
      </c>
      <c r="B44" s="63">
        <v>2016</v>
      </c>
      <c r="C44" s="63" t="s">
        <v>302</v>
      </c>
      <c r="D44" s="63">
        <v>10</v>
      </c>
      <c r="E44" s="63" t="s">
        <v>303</v>
      </c>
      <c r="F44" s="63" t="s">
        <v>67</v>
      </c>
      <c r="G44" s="63" t="s">
        <v>67</v>
      </c>
      <c r="H44" s="63" t="s">
        <v>97</v>
      </c>
      <c r="I44" s="63"/>
      <c r="J44" s="63">
        <v>0</v>
      </c>
      <c r="K44" s="63">
        <v>0</v>
      </c>
      <c r="L44" s="63">
        <v>0</v>
      </c>
      <c r="M44" s="63">
        <v>0</v>
      </c>
      <c r="N44" s="44" t="s">
        <v>70</v>
      </c>
      <c r="O44" s="63" t="s">
        <v>304</v>
      </c>
      <c r="P44" s="63" t="s">
        <v>100</v>
      </c>
      <c r="Q44" s="63" t="s">
        <v>305</v>
      </c>
      <c r="R44" s="63" t="s">
        <v>67</v>
      </c>
      <c r="S44" s="63" t="s">
        <v>67</v>
      </c>
      <c r="T44" s="63" t="s">
        <v>67</v>
      </c>
      <c r="U44" s="63" t="s">
        <v>90</v>
      </c>
      <c r="V44" s="63" t="s">
        <v>75</v>
      </c>
      <c r="W44" s="63">
        <v>0</v>
      </c>
      <c r="X44" s="63">
        <v>106</v>
      </c>
      <c r="Y44" s="62">
        <v>42445</v>
      </c>
      <c r="Z44" s="45">
        <v>5000000</v>
      </c>
      <c r="AA44" s="63">
        <v>0</v>
      </c>
      <c r="AB44" s="63" t="s">
        <v>306</v>
      </c>
      <c r="AC44" s="63">
        <v>0</v>
      </c>
      <c r="AD44" s="63" t="s">
        <v>307</v>
      </c>
      <c r="AE44" s="66" t="s">
        <v>70</v>
      </c>
      <c r="AF44" s="66">
        <v>0</v>
      </c>
      <c r="AG44" s="63">
        <v>149</v>
      </c>
      <c r="AH44" s="62">
        <v>42467</v>
      </c>
      <c r="AI44" s="45">
        <v>5000000</v>
      </c>
      <c r="AJ44" s="62">
        <v>42466</v>
      </c>
      <c r="AK44" s="62">
        <v>42473</v>
      </c>
      <c r="AL44" s="62">
        <v>42735</v>
      </c>
      <c r="AM44" s="64">
        <v>8.19</v>
      </c>
      <c r="AN44" s="65">
        <v>259</v>
      </c>
      <c r="AO44" s="63"/>
      <c r="AP44" s="63"/>
      <c r="AQ44" s="62">
        <v>42735</v>
      </c>
      <c r="AR44" s="63"/>
      <c r="AS44" s="46">
        <v>5000000</v>
      </c>
      <c r="AT44" s="46">
        <v>0</v>
      </c>
      <c r="AU44" s="46">
        <v>0</v>
      </c>
      <c r="AV44" s="46">
        <v>5000000</v>
      </c>
      <c r="AW44" s="63" t="s">
        <v>80</v>
      </c>
      <c r="AX44" s="63" t="s">
        <v>80</v>
      </c>
      <c r="AY44" s="63" t="s">
        <v>67</v>
      </c>
      <c r="AZ44" s="63" t="s">
        <v>67</v>
      </c>
      <c r="BA44" s="63" t="s">
        <v>81</v>
      </c>
      <c r="BB44" s="63" t="s">
        <v>154</v>
      </c>
      <c r="BC44" s="61">
        <v>0</v>
      </c>
      <c r="BD44" s="66" t="s">
        <v>70</v>
      </c>
      <c r="BE44" s="63"/>
      <c r="BF44" s="63"/>
      <c r="BG44" s="63"/>
    </row>
    <row r="45" spans="1:59" ht="15">
      <c r="A45" s="62">
        <v>42426</v>
      </c>
      <c r="B45" s="63">
        <v>2016</v>
      </c>
      <c r="C45" s="63" t="s">
        <v>308</v>
      </c>
      <c r="D45" s="63">
        <v>4</v>
      </c>
      <c r="E45" s="63" t="s">
        <v>161</v>
      </c>
      <c r="F45" s="63" t="s">
        <v>67</v>
      </c>
      <c r="G45" s="63" t="s">
        <v>67</v>
      </c>
      <c r="H45" s="63" t="s">
        <v>97</v>
      </c>
      <c r="I45" s="63" t="s">
        <v>309</v>
      </c>
      <c r="J45" s="63">
        <v>0</v>
      </c>
      <c r="K45" s="63">
        <v>0</v>
      </c>
      <c r="L45" s="63">
        <v>0</v>
      </c>
      <c r="M45" s="63">
        <v>0</v>
      </c>
      <c r="N45" s="44" t="s">
        <v>70</v>
      </c>
      <c r="O45" s="63" t="s">
        <v>310</v>
      </c>
      <c r="P45" s="63" t="s">
        <v>100</v>
      </c>
      <c r="Q45" s="63">
        <v>830077380</v>
      </c>
      <c r="R45" s="63" t="s">
        <v>67</v>
      </c>
      <c r="S45" s="63" t="s">
        <v>67</v>
      </c>
      <c r="T45" s="63" t="s">
        <v>67</v>
      </c>
      <c r="U45" s="63" t="s">
        <v>74</v>
      </c>
      <c r="V45" s="63" t="s">
        <v>75</v>
      </c>
      <c r="W45" s="63" t="s">
        <v>136</v>
      </c>
      <c r="X45" s="63" t="s">
        <v>311</v>
      </c>
      <c r="Y45" s="62" t="s">
        <v>312</v>
      </c>
      <c r="Z45" s="45">
        <v>15197100</v>
      </c>
      <c r="AA45" s="63">
        <v>7032</v>
      </c>
      <c r="AB45" s="63" t="s">
        <v>121</v>
      </c>
      <c r="AC45" s="63" t="s">
        <v>122</v>
      </c>
      <c r="AD45" s="63" t="s">
        <v>123</v>
      </c>
      <c r="AE45" s="66">
        <v>0</v>
      </c>
      <c r="AF45" s="66" t="s">
        <v>70</v>
      </c>
      <c r="AG45" s="44" t="s">
        <v>313</v>
      </c>
      <c r="AH45" s="62">
        <v>42458</v>
      </c>
      <c r="AI45" s="45">
        <v>15197092</v>
      </c>
      <c r="AJ45" s="62">
        <v>42447</v>
      </c>
      <c r="AK45" s="62">
        <v>42460</v>
      </c>
      <c r="AL45" s="62">
        <v>42824</v>
      </c>
      <c r="AM45" s="64">
        <v>12</v>
      </c>
      <c r="AN45" s="65">
        <v>365</v>
      </c>
      <c r="AO45" s="63"/>
      <c r="AP45" s="63"/>
      <c r="AQ45" s="62">
        <v>42824</v>
      </c>
      <c r="AR45" s="63"/>
      <c r="AS45" s="46">
        <v>15197092</v>
      </c>
      <c r="AT45" s="46">
        <v>0</v>
      </c>
      <c r="AU45" s="46">
        <v>0</v>
      </c>
      <c r="AV45" s="46">
        <v>15197092</v>
      </c>
      <c r="AW45" s="63" t="s">
        <v>80</v>
      </c>
      <c r="AX45" s="63" t="s">
        <v>80</v>
      </c>
      <c r="AY45" s="63" t="s">
        <v>67</v>
      </c>
      <c r="AZ45" s="63" t="s">
        <v>67</v>
      </c>
      <c r="BA45" s="63" t="s">
        <v>81</v>
      </c>
      <c r="BB45" s="63" t="s">
        <v>314</v>
      </c>
      <c r="BC45" s="61">
        <v>0</v>
      </c>
      <c r="BD45" s="66" t="s">
        <v>70</v>
      </c>
      <c r="BE45" s="63"/>
      <c r="BF45" s="63"/>
      <c r="BG45" s="63"/>
    </row>
    <row r="46" spans="1:59" ht="15">
      <c r="A46" s="62">
        <v>42474</v>
      </c>
      <c r="B46" s="63">
        <v>2016</v>
      </c>
      <c r="C46" s="63" t="s">
        <v>315</v>
      </c>
      <c r="D46" s="63">
        <v>4</v>
      </c>
      <c r="E46" s="63" t="s">
        <v>161</v>
      </c>
      <c r="F46" s="63" t="s">
        <v>67</v>
      </c>
      <c r="G46" s="63" t="s">
        <v>67</v>
      </c>
      <c r="H46" s="63" t="s">
        <v>264</v>
      </c>
      <c r="I46" s="63" t="s">
        <v>316</v>
      </c>
      <c r="J46" s="63">
        <v>0</v>
      </c>
      <c r="K46" s="63">
        <v>0</v>
      </c>
      <c r="L46" s="63">
        <v>0</v>
      </c>
      <c r="M46" s="63">
        <v>0</v>
      </c>
      <c r="N46" s="44" t="s">
        <v>70</v>
      </c>
      <c r="O46" s="63" t="s">
        <v>317</v>
      </c>
      <c r="P46" s="63"/>
      <c r="Q46" s="63"/>
      <c r="R46" s="63"/>
      <c r="S46" s="63"/>
      <c r="T46" s="63"/>
      <c r="U46" s="63"/>
      <c r="V46" s="63"/>
      <c r="W46" s="63"/>
      <c r="X46" s="63"/>
      <c r="Y46" s="63"/>
      <c r="Z46" s="45"/>
      <c r="AA46" s="63"/>
      <c r="AB46" s="63"/>
      <c r="AC46" s="63"/>
      <c r="AD46" s="63"/>
      <c r="AE46" s="66"/>
      <c r="AF46" s="66"/>
      <c r="AG46" s="63"/>
      <c r="AH46" s="63"/>
      <c r="AI46" s="45"/>
      <c r="AJ46" s="63"/>
      <c r="AK46" s="63"/>
      <c r="AL46" s="63"/>
      <c r="AM46" s="64"/>
      <c r="AN46" s="63"/>
      <c r="AO46" s="63"/>
      <c r="AP46" s="63"/>
      <c r="AQ46" s="63"/>
      <c r="AR46" s="63"/>
      <c r="AS46" s="46">
        <v>0</v>
      </c>
      <c r="AT46" s="63"/>
      <c r="AU46" s="63"/>
      <c r="AV46" s="46">
        <v>0</v>
      </c>
      <c r="AW46" s="63"/>
      <c r="AX46" s="63"/>
      <c r="AY46" s="63"/>
      <c r="AZ46" s="63"/>
      <c r="BA46" s="63"/>
      <c r="BB46" s="63"/>
      <c r="BC46" s="61">
        <v>0</v>
      </c>
      <c r="BD46" s="63"/>
      <c r="BE46" s="63"/>
      <c r="BF46" s="63"/>
      <c r="BG46" s="63"/>
    </row>
    <row r="47" spans="1:59" ht="15">
      <c r="A47" s="62">
        <v>42429</v>
      </c>
      <c r="B47" s="63">
        <v>2016</v>
      </c>
      <c r="C47" s="63" t="s">
        <v>318</v>
      </c>
      <c r="D47" s="63">
        <v>4</v>
      </c>
      <c r="E47" s="63" t="s">
        <v>161</v>
      </c>
      <c r="F47" s="63" t="s">
        <v>67</v>
      </c>
      <c r="G47" s="63" t="s">
        <v>67</v>
      </c>
      <c r="H47" s="63" t="s">
        <v>264</v>
      </c>
      <c r="I47" s="47" t="s">
        <v>319</v>
      </c>
      <c r="J47" s="63">
        <v>0</v>
      </c>
      <c r="K47" s="63">
        <v>0</v>
      </c>
      <c r="L47" s="63">
        <v>0</v>
      </c>
      <c r="M47" s="63">
        <v>0</v>
      </c>
      <c r="N47" s="44" t="s">
        <v>70</v>
      </c>
      <c r="O47" s="63" t="s">
        <v>320</v>
      </c>
      <c r="P47" s="63" t="s">
        <v>100</v>
      </c>
      <c r="Q47" s="63" t="s">
        <v>321</v>
      </c>
      <c r="R47" s="63" t="s">
        <v>67</v>
      </c>
      <c r="S47" s="63" t="s">
        <v>67</v>
      </c>
      <c r="T47" s="63" t="s">
        <v>67</v>
      </c>
      <c r="U47" s="63" t="s">
        <v>74</v>
      </c>
      <c r="V47" s="63" t="s">
        <v>75</v>
      </c>
      <c r="W47" s="63" t="s">
        <v>183</v>
      </c>
      <c r="X47" s="63">
        <v>38</v>
      </c>
      <c r="Y47" s="62">
        <v>42398</v>
      </c>
      <c r="Z47" s="45">
        <v>17900000</v>
      </c>
      <c r="AA47" s="63">
        <v>912</v>
      </c>
      <c r="AB47" s="63" t="s">
        <v>77</v>
      </c>
      <c r="AC47" s="63" t="s">
        <v>78</v>
      </c>
      <c r="AD47" s="63" t="s">
        <v>79</v>
      </c>
      <c r="AE47" s="66">
        <v>0</v>
      </c>
      <c r="AF47" s="66" t="s">
        <v>70</v>
      </c>
      <c r="AG47" s="63">
        <v>164</v>
      </c>
      <c r="AH47" s="62">
        <v>42474</v>
      </c>
      <c r="AI47" s="45">
        <v>15300000</v>
      </c>
      <c r="AJ47" s="62">
        <v>42474</v>
      </c>
      <c r="AK47" s="62">
        <v>42480</v>
      </c>
      <c r="AL47" s="62">
        <v>42719</v>
      </c>
      <c r="AM47" s="64">
        <v>7.25</v>
      </c>
      <c r="AN47" s="65">
        <v>235</v>
      </c>
      <c r="AO47" s="63"/>
      <c r="AP47" s="63"/>
      <c r="AQ47" s="62">
        <v>42719</v>
      </c>
      <c r="AR47" s="63"/>
      <c r="AS47" s="46">
        <v>15300000</v>
      </c>
      <c r="AT47" s="46">
        <v>0</v>
      </c>
      <c r="AU47" s="46">
        <v>0</v>
      </c>
      <c r="AV47" s="46">
        <v>15300000</v>
      </c>
      <c r="AW47" s="63" t="s">
        <v>80</v>
      </c>
      <c r="AX47" s="63" t="s">
        <v>80</v>
      </c>
      <c r="AY47" s="63" t="s">
        <v>67</v>
      </c>
      <c r="AZ47" s="63" t="s">
        <v>67</v>
      </c>
      <c r="BA47" s="63" t="s">
        <v>81</v>
      </c>
      <c r="BB47" s="63" t="s">
        <v>82</v>
      </c>
      <c r="BC47" s="61">
        <v>0</v>
      </c>
      <c r="BD47" s="66" t="s">
        <v>70</v>
      </c>
      <c r="BE47" s="63"/>
      <c r="BF47" s="63"/>
      <c r="BG47" s="63"/>
    </row>
    <row r="48" spans="1:59" ht="15">
      <c r="A48" s="62">
        <v>42429</v>
      </c>
      <c r="B48" s="63">
        <v>2016</v>
      </c>
      <c r="C48" s="63" t="s">
        <v>318</v>
      </c>
      <c r="D48" s="63">
        <v>4</v>
      </c>
      <c r="E48" s="63" t="s">
        <v>161</v>
      </c>
      <c r="F48" s="63" t="s">
        <v>67</v>
      </c>
      <c r="G48" s="63" t="s">
        <v>67</v>
      </c>
      <c r="H48" s="63" t="s">
        <v>264</v>
      </c>
      <c r="I48" s="47" t="s">
        <v>319</v>
      </c>
      <c r="J48" s="63">
        <v>0</v>
      </c>
      <c r="K48" s="63">
        <v>0</v>
      </c>
      <c r="L48" s="63">
        <v>0</v>
      </c>
      <c r="M48" s="63">
        <v>0</v>
      </c>
      <c r="N48" s="44" t="s">
        <v>70</v>
      </c>
      <c r="O48" s="63" t="s">
        <v>320</v>
      </c>
      <c r="P48" s="63" t="s">
        <v>100</v>
      </c>
      <c r="Q48" s="63" t="s">
        <v>321</v>
      </c>
      <c r="R48" s="63" t="s">
        <v>67</v>
      </c>
      <c r="S48" s="63" t="s">
        <v>67</v>
      </c>
      <c r="T48" s="63" t="s">
        <v>67</v>
      </c>
      <c r="U48" s="63" t="s">
        <v>74</v>
      </c>
      <c r="V48" s="63" t="s">
        <v>75</v>
      </c>
      <c r="W48" s="63" t="s">
        <v>183</v>
      </c>
      <c r="X48" s="63">
        <v>38</v>
      </c>
      <c r="Y48" s="63"/>
      <c r="Z48" s="45">
        <v>4000000</v>
      </c>
      <c r="AA48" s="63">
        <v>656</v>
      </c>
      <c r="AB48" s="63" t="s">
        <v>129</v>
      </c>
      <c r="AC48" s="63" t="s">
        <v>78</v>
      </c>
      <c r="AD48" s="63" t="s">
        <v>130</v>
      </c>
      <c r="AE48" s="66">
        <v>0</v>
      </c>
      <c r="AF48" s="66" t="s">
        <v>70</v>
      </c>
      <c r="AG48" s="63">
        <v>164</v>
      </c>
      <c r="AH48" s="62">
        <v>42474</v>
      </c>
      <c r="AI48" s="45">
        <v>4000000</v>
      </c>
      <c r="AJ48" s="62">
        <v>42474</v>
      </c>
      <c r="AK48" s="62">
        <v>42480</v>
      </c>
      <c r="AL48" s="62">
        <v>42719</v>
      </c>
      <c r="AM48" s="64">
        <v>7.25</v>
      </c>
      <c r="AN48" s="65">
        <v>235</v>
      </c>
      <c r="AO48" s="63"/>
      <c r="AP48" s="63"/>
      <c r="AQ48" s="62">
        <v>42719</v>
      </c>
      <c r="AR48" s="63"/>
      <c r="AS48" s="46">
        <v>4000000</v>
      </c>
      <c r="AT48" s="46">
        <v>0</v>
      </c>
      <c r="AU48" s="46">
        <v>0</v>
      </c>
      <c r="AV48" s="46">
        <v>4000000</v>
      </c>
      <c r="AW48" s="63" t="s">
        <v>80</v>
      </c>
      <c r="AX48" s="63" t="s">
        <v>80</v>
      </c>
      <c r="AY48" s="63" t="s">
        <v>67</v>
      </c>
      <c r="AZ48" s="63" t="s">
        <v>67</v>
      </c>
      <c r="BA48" s="63" t="s">
        <v>81</v>
      </c>
      <c r="BB48" s="63" t="s">
        <v>82</v>
      </c>
      <c r="BC48" s="61">
        <v>0</v>
      </c>
      <c r="BD48" s="66" t="s">
        <v>70</v>
      </c>
      <c r="BE48" s="63"/>
      <c r="BF48" s="63"/>
      <c r="BG48" s="63"/>
    </row>
    <row r="49" spans="1:59" s="146" customFormat="1" ht="15">
      <c r="A49" s="147">
        <v>42443</v>
      </c>
      <c r="B49" s="148">
        <v>2016</v>
      </c>
      <c r="C49" s="148" t="s">
        <v>322</v>
      </c>
      <c r="D49" s="148">
        <v>4</v>
      </c>
      <c r="E49" s="148" t="s">
        <v>161</v>
      </c>
      <c r="F49" s="148" t="s">
        <v>67</v>
      </c>
      <c r="G49" s="148" t="s">
        <v>67</v>
      </c>
      <c r="H49" s="148" t="s">
        <v>97</v>
      </c>
      <c r="I49" s="148" t="s">
        <v>323</v>
      </c>
      <c r="J49" s="148">
        <v>0</v>
      </c>
      <c r="K49" s="148">
        <v>0</v>
      </c>
      <c r="L49" s="148">
        <v>0</v>
      </c>
      <c r="M49" s="148">
        <v>0</v>
      </c>
      <c r="N49" s="44" t="s">
        <v>70</v>
      </c>
      <c r="O49" s="148" t="s">
        <v>324</v>
      </c>
      <c r="P49" s="148" t="s">
        <v>100</v>
      </c>
      <c r="Q49" s="148" t="s">
        <v>325</v>
      </c>
      <c r="R49" s="148" t="s">
        <v>67</v>
      </c>
      <c r="S49" s="148" t="s">
        <v>67</v>
      </c>
      <c r="T49" s="148" t="s">
        <v>67</v>
      </c>
      <c r="U49" s="148" t="s">
        <v>74</v>
      </c>
      <c r="V49" s="148" t="s">
        <v>75</v>
      </c>
      <c r="W49" s="148" t="s">
        <v>102</v>
      </c>
      <c r="X49" s="148">
        <v>103</v>
      </c>
      <c r="Y49" s="147">
        <v>42440</v>
      </c>
      <c r="Z49" s="45">
        <v>3000000</v>
      </c>
      <c r="AA49" s="148">
        <v>0</v>
      </c>
      <c r="AB49" s="148" t="s">
        <v>184</v>
      </c>
      <c r="AC49" s="148">
        <v>0</v>
      </c>
      <c r="AD49" s="148" t="s">
        <v>185</v>
      </c>
      <c r="AE49" s="44" t="s">
        <v>70</v>
      </c>
      <c r="AF49" s="44">
        <v>0</v>
      </c>
      <c r="AG49" s="148">
        <v>205</v>
      </c>
      <c r="AH49" s="147">
        <v>42489</v>
      </c>
      <c r="AI49" s="45">
        <v>2436000</v>
      </c>
      <c r="AJ49" s="147">
        <v>42488</v>
      </c>
      <c r="AK49" s="147">
        <v>42508</v>
      </c>
      <c r="AL49" s="147">
        <v>42735</v>
      </c>
      <c r="AM49" s="148">
        <v>7.13</v>
      </c>
      <c r="AN49" s="148">
        <v>223</v>
      </c>
      <c r="AO49" s="148"/>
      <c r="AP49" s="148"/>
      <c r="AQ49" s="147">
        <v>42735</v>
      </c>
      <c r="AR49" s="148"/>
      <c r="AS49" s="152">
        <v>2436000</v>
      </c>
      <c r="AT49" s="152">
        <v>0</v>
      </c>
      <c r="AU49" s="152">
        <v>0</v>
      </c>
      <c r="AV49" s="152">
        <v>2436000</v>
      </c>
      <c r="AW49" s="148" t="s">
        <v>80</v>
      </c>
      <c r="AX49" s="148" t="s">
        <v>80</v>
      </c>
      <c r="AY49" s="148" t="s">
        <v>67</v>
      </c>
      <c r="AZ49" s="148" t="s">
        <v>67</v>
      </c>
      <c r="BA49" s="148" t="s">
        <v>81</v>
      </c>
      <c r="BB49" s="148" t="s">
        <v>450</v>
      </c>
      <c r="BC49" s="61">
        <v>0</v>
      </c>
      <c r="BD49" s="151" t="s">
        <v>70</v>
      </c>
      <c r="BE49" s="148"/>
      <c r="BF49" s="148"/>
      <c r="BG49" s="148"/>
    </row>
    <row r="50" spans="1:59" s="82" customFormat="1" ht="15">
      <c r="A50" s="88">
        <v>42460</v>
      </c>
      <c r="B50" s="89">
        <v>2016</v>
      </c>
      <c r="C50" s="89">
        <v>36</v>
      </c>
      <c r="D50" s="89">
        <v>9</v>
      </c>
      <c r="E50" s="89" t="s">
        <v>326</v>
      </c>
      <c r="F50" s="89" t="s">
        <v>67</v>
      </c>
      <c r="G50" s="89" t="s">
        <v>67</v>
      </c>
      <c r="H50" s="89" t="s">
        <v>97</v>
      </c>
      <c r="I50" s="47" t="s">
        <v>327</v>
      </c>
      <c r="J50" s="89">
        <v>0</v>
      </c>
      <c r="K50" s="89">
        <v>0</v>
      </c>
      <c r="L50" s="44" t="s">
        <v>70</v>
      </c>
      <c r="M50" s="44">
        <v>0</v>
      </c>
      <c r="N50" s="44">
        <v>0</v>
      </c>
      <c r="O50" s="89" t="s">
        <v>328</v>
      </c>
      <c r="P50" s="89" t="s">
        <v>100</v>
      </c>
      <c r="Q50" s="44" t="s">
        <v>329</v>
      </c>
      <c r="R50" s="95" t="s">
        <v>67</v>
      </c>
      <c r="S50" s="89" t="s">
        <v>67</v>
      </c>
      <c r="T50" s="59" t="s">
        <v>67</v>
      </c>
      <c r="U50" s="89" t="s">
        <v>74</v>
      </c>
      <c r="V50" s="89" t="s">
        <v>75</v>
      </c>
      <c r="W50" s="89" t="s">
        <v>136</v>
      </c>
      <c r="X50" s="89">
        <v>0</v>
      </c>
      <c r="Y50" s="89">
        <v>0</v>
      </c>
      <c r="Z50" s="45">
        <v>0</v>
      </c>
      <c r="AA50" s="93">
        <v>0</v>
      </c>
      <c r="AB50" s="89">
        <v>0</v>
      </c>
      <c r="AC50" s="89">
        <v>0</v>
      </c>
      <c r="AD50" s="89">
        <v>0</v>
      </c>
      <c r="AE50" s="93">
        <v>0</v>
      </c>
      <c r="AF50" s="93">
        <v>0</v>
      </c>
      <c r="AG50" s="89">
        <v>0</v>
      </c>
      <c r="AH50" s="89">
        <v>0</v>
      </c>
      <c r="AI50" s="45">
        <v>0</v>
      </c>
      <c r="AJ50" s="88">
        <v>42492</v>
      </c>
      <c r="AK50" s="88">
        <v>42501</v>
      </c>
      <c r="AL50" s="88">
        <v>42866</v>
      </c>
      <c r="AM50" s="91">
        <v>12</v>
      </c>
      <c r="AN50" s="92">
        <v>366</v>
      </c>
      <c r="AO50" s="89"/>
      <c r="AP50" s="89"/>
      <c r="AQ50" s="88">
        <v>42866</v>
      </c>
      <c r="AR50" s="89"/>
      <c r="AS50" s="94">
        <v>0</v>
      </c>
      <c r="AT50" s="94">
        <v>0</v>
      </c>
      <c r="AU50" s="94">
        <v>0</v>
      </c>
      <c r="AV50" s="94">
        <v>0</v>
      </c>
      <c r="AW50" s="89" t="s">
        <v>80</v>
      </c>
      <c r="AX50" s="89" t="s">
        <v>80</v>
      </c>
      <c r="AY50" s="89" t="s">
        <v>67</v>
      </c>
      <c r="AZ50" s="89" t="s">
        <v>67</v>
      </c>
      <c r="BA50" s="89" t="s">
        <v>81</v>
      </c>
      <c r="BB50" s="89" t="s">
        <v>103</v>
      </c>
      <c r="BC50" s="56" t="s">
        <v>95</v>
      </c>
      <c r="BD50" s="93" t="s">
        <v>70</v>
      </c>
      <c r="BE50" s="89"/>
      <c r="BF50" s="89"/>
      <c r="BG50" s="89"/>
    </row>
    <row r="51" spans="1:59" s="82" customFormat="1" ht="15">
      <c r="A51" s="88">
        <v>42460</v>
      </c>
      <c r="B51" s="89">
        <v>2016</v>
      </c>
      <c r="C51" s="89">
        <v>37</v>
      </c>
      <c r="D51" s="89">
        <v>9</v>
      </c>
      <c r="E51" s="89" t="s">
        <v>330</v>
      </c>
      <c r="F51" s="89" t="s">
        <v>67</v>
      </c>
      <c r="G51" s="89" t="s">
        <v>67</v>
      </c>
      <c r="H51" s="89" t="s">
        <v>97</v>
      </c>
      <c r="I51" s="47" t="s">
        <v>331</v>
      </c>
      <c r="J51" s="89">
        <v>0</v>
      </c>
      <c r="K51" s="44" t="s">
        <v>70</v>
      </c>
      <c r="L51" s="89">
        <v>0</v>
      </c>
      <c r="M51" s="44">
        <v>0</v>
      </c>
      <c r="N51" s="44">
        <v>0</v>
      </c>
      <c r="O51" s="89" t="s">
        <v>332</v>
      </c>
      <c r="P51" s="89" t="s">
        <v>100</v>
      </c>
      <c r="Q51" s="89" t="s">
        <v>333</v>
      </c>
      <c r="R51" s="89" t="s">
        <v>67</v>
      </c>
      <c r="S51" s="89" t="s">
        <v>67</v>
      </c>
      <c r="T51" s="59" t="s">
        <v>67</v>
      </c>
      <c r="U51" s="89" t="s">
        <v>74</v>
      </c>
      <c r="V51" s="89" t="s">
        <v>75</v>
      </c>
      <c r="W51" s="89" t="s">
        <v>136</v>
      </c>
      <c r="X51" s="89">
        <v>126</v>
      </c>
      <c r="Y51" s="88" t="s">
        <v>334</v>
      </c>
      <c r="Z51" s="45">
        <v>109286392</v>
      </c>
      <c r="AA51" s="93">
        <v>0</v>
      </c>
      <c r="AB51" s="89" t="s">
        <v>335</v>
      </c>
      <c r="AC51" s="89">
        <v>0</v>
      </c>
      <c r="AD51" s="89" t="s">
        <v>336</v>
      </c>
      <c r="AE51" s="93" t="s">
        <v>70</v>
      </c>
      <c r="AF51" s="93">
        <v>0</v>
      </c>
      <c r="AG51" s="89">
        <v>213</v>
      </c>
      <c r="AH51" s="88">
        <v>42496</v>
      </c>
      <c r="AI51" s="45">
        <v>109286392</v>
      </c>
      <c r="AJ51" s="88">
        <v>42496</v>
      </c>
      <c r="AK51" s="88">
        <v>42501</v>
      </c>
      <c r="AL51" s="88">
        <v>42866</v>
      </c>
      <c r="AM51" s="91">
        <v>12</v>
      </c>
      <c r="AN51" s="92">
        <v>366</v>
      </c>
      <c r="AO51" s="89"/>
      <c r="AP51" s="89"/>
      <c r="AQ51" s="88">
        <v>42866</v>
      </c>
      <c r="AR51" s="89"/>
      <c r="AS51" s="94">
        <v>109286392</v>
      </c>
      <c r="AT51" s="94">
        <v>0</v>
      </c>
      <c r="AU51" s="94">
        <v>0</v>
      </c>
      <c r="AV51" s="94">
        <v>109286392</v>
      </c>
      <c r="AW51" s="89" t="s">
        <v>80</v>
      </c>
      <c r="AX51" s="89" t="s">
        <v>80</v>
      </c>
      <c r="AY51" s="89" t="s">
        <v>67</v>
      </c>
      <c r="AZ51" s="89" t="s">
        <v>67</v>
      </c>
      <c r="BA51" s="89" t="s">
        <v>81</v>
      </c>
      <c r="BB51" s="89" t="s">
        <v>103</v>
      </c>
      <c r="BC51" s="56" t="s">
        <v>95</v>
      </c>
      <c r="BD51" s="93" t="s">
        <v>70</v>
      </c>
      <c r="BE51" s="89"/>
      <c r="BF51" s="89"/>
      <c r="BG51" s="89"/>
    </row>
    <row r="52" spans="1:59" s="82" customFormat="1" ht="15">
      <c r="A52" s="88">
        <v>42503</v>
      </c>
      <c r="B52" s="89">
        <v>2016</v>
      </c>
      <c r="C52" s="89">
        <v>38</v>
      </c>
      <c r="D52" s="89">
        <v>5</v>
      </c>
      <c r="E52" s="89" t="s">
        <v>141</v>
      </c>
      <c r="F52" s="89" t="s">
        <v>67</v>
      </c>
      <c r="G52" s="89" t="s">
        <v>67</v>
      </c>
      <c r="H52" s="89" t="s">
        <v>97</v>
      </c>
      <c r="I52" s="47" t="s">
        <v>337</v>
      </c>
      <c r="J52" s="89">
        <v>0</v>
      </c>
      <c r="K52" s="89">
        <v>0</v>
      </c>
      <c r="L52" s="89">
        <v>0</v>
      </c>
      <c r="M52" s="44" t="s">
        <v>70</v>
      </c>
      <c r="N52" s="44">
        <v>0</v>
      </c>
      <c r="O52" s="89" t="s">
        <v>338</v>
      </c>
      <c r="P52" s="89" t="s">
        <v>100</v>
      </c>
      <c r="Q52" s="89" t="s">
        <v>339</v>
      </c>
      <c r="R52" s="89" t="s">
        <v>67</v>
      </c>
      <c r="S52" s="89" t="s">
        <v>67</v>
      </c>
      <c r="T52" s="59" t="s">
        <v>67</v>
      </c>
      <c r="U52" s="89" t="s">
        <v>74</v>
      </c>
      <c r="V52" s="89" t="s">
        <v>75</v>
      </c>
      <c r="W52" s="89" t="s">
        <v>102</v>
      </c>
      <c r="X52" s="89">
        <v>153</v>
      </c>
      <c r="Y52" s="88">
        <v>42481</v>
      </c>
      <c r="Z52" s="45">
        <v>4000000</v>
      </c>
      <c r="AA52" s="89">
        <v>7032</v>
      </c>
      <c r="AB52" s="89" t="s">
        <v>121</v>
      </c>
      <c r="AC52" s="89" t="s">
        <v>122</v>
      </c>
      <c r="AD52" s="89" t="s">
        <v>123</v>
      </c>
      <c r="AE52" s="93">
        <v>0</v>
      </c>
      <c r="AF52" s="93" t="s">
        <v>70</v>
      </c>
      <c r="AG52" s="89">
        <v>253</v>
      </c>
      <c r="AH52" s="88">
        <v>42507</v>
      </c>
      <c r="AI52" s="45">
        <v>4000000</v>
      </c>
      <c r="AJ52" s="88">
        <v>42507</v>
      </c>
      <c r="AK52" s="88">
        <v>42508</v>
      </c>
      <c r="AL52" s="88">
        <v>42691</v>
      </c>
      <c r="AM52" s="91">
        <v>6</v>
      </c>
      <c r="AN52" s="92">
        <v>180</v>
      </c>
      <c r="AO52" s="89"/>
      <c r="AP52" s="89"/>
      <c r="AQ52" s="88">
        <v>42691</v>
      </c>
      <c r="AR52" s="89"/>
      <c r="AS52" s="94">
        <v>4000000</v>
      </c>
      <c r="AT52" s="94">
        <v>0</v>
      </c>
      <c r="AU52" s="94">
        <v>0</v>
      </c>
      <c r="AV52" s="94">
        <v>4000000</v>
      </c>
      <c r="AW52" s="89" t="s">
        <v>80</v>
      </c>
      <c r="AX52" s="89" t="s">
        <v>80</v>
      </c>
      <c r="AY52" s="89" t="s">
        <v>67</v>
      </c>
      <c r="AZ52" s="89" t="s">
        <v>67</v>
      </c>
      <c r="BA52" s="89" t="s">
        <v>81</v>
      </c>
      <c r="BB52" s="89" t="s">
        <v>110</v>
      </c>
      <c r="BC52" s="56" t="s">
        <v>95</v>
      </c>
      <c r="BD52" s="93" t="s">
        <v>70</v>
      </c>
      <c r="BE52" s="89"/>
      <c r="BF52" s="89"/>
      <c r="BG52" s="89"/>
    </row>
    <row r="53" spans="1:59" ht="15">
      <c r="A53" s="70">
        <v>42506</v>
      </c>
      <c r="B53" s="77">
        <v>2016</v>
      </c>
      <c r="C53" s="77">
        <v>39</v>
      </c>
      <c r="D53" s="77">
        <v>5</v>
      </c>
      <c r="E53" s="71" t="s">
        <v>83</v>
      </c>
      <c r="F53" s="77" t="s">
        <v>116</v>
      </c>
      <c r="G53" s="77" t="s">
        <v>340</v>
      </c>
      <c r="H53" s="71" t="s">
        <v>97</v>
      </c>
      <c r="I53" s="78" t="s">
        <v>341</v>
      </c>
      <c r="J53" s="71">
        <v>0</v>
      </c>
      <c r="K53" s="71">
        <v>0</v>
      </c>
      <c r="L53" s="71">
        <v>0</v>
      </c>
      <c r="M53" s="73" t="s">
        <v>70</v>
      </c>
      <c r="N53" s="73">
        <v>0</v>
      </c>
      <c r="O53" s="71" t="s">
        <v>342</v>
      </c>
      <c r="P53" s="71" t="s">
        <v>87</v>
      </c>
      <c r="Q53" s="71">
        <v>52829820</v>
      </c>
      <c r="R53" s="71" t="s">
        <v>88</v>
      </c>
      <c r="S53" s="85" t="s">
        <v>419</v>
      </c>
      <c r="T53" s="81" t="s">
        <v>67</v>
      </c>
      <c r="U53" s="71" t="s">
        <v>115</v>
      </c>
      <c r="V53" s="77" t="s">
        <v>75</v>
      </c>
      <c r="W53" s="71">
        <v>0</v>
      </c>
      <c r="X53" s="71">
        <v>172</v>
      </c>
      <c r="Y53" s="70">
        <v>42501</v>
      </c>
      <c r="Z53" s="74">
        <v>22400000</v>
      </c>
      <c r="AA53" s="67">
        <v>0</v>
      </c>
      <c r="AB53" s="71" t="s">
        <v>91</v>
      </c>
      <c r="AC53" s="71">
        <v>0</v>
      </c>
      <c r="AD53" s="71" t="s">
        <v>92</v>
      </c>
      <c r="AE53" s="69" t="s">
        <v>70</v>
      </c>
      <c r="AF53" s="69">
        <v>0</v>
      </c>
      <c r="AG53" s="77">
        <v>254</v>
      </c>
      <c r="AH53" s="70">
        <v>42508</v>
      </c>
      <c r="AI53" s="74">
        <v>22400000</v>
      </c>
      <c r="AJ53" s="70">
        <v>42508</v>
      </c>
      <c r="AK53" s="76">
        <v>42508</v>
      </c>
      <c r="AL53" s="76">
        <v>42721</v>
      </c>
      <c r="AM53" s="79">
        <v>7</v>
      </c>
      <c r="AN53" s="80">
        <v>210</v>
      </c>
      <c r="AO53" s="77"/>
      <c r="AP53" s="77"/>
      <c r="AQ53" s="76">
        <v>42721</v>
      </c>
      <c r="AR53" s="71"/>
      <c r="AS53" s="72">
        <v>22400000</v>
      </c>
      <c r="AT53" s="72">
        <v>0</v>
      </c>
      <c r="AU53" s="72">
        <v>0</v>
      </c>
      <c r="AV53" s="72">
        <v>22400000</v>
      </c>
      <c r="AW53" s="68" t="s">
        <v>80</v>
      </c>
      <c r="AX53" s="77" t="s">
        <v>80</v>
      </c>
      <c r="AY53" s="77" t="s">
        <v>67</v>
      </c>
      <c r="AZ53" s="77" t="s">
        <v>67</v>
      </c>
      <c r="BA53" s="77" t="s">
        <v>81</v>
      </c>
      <c r="BB53" s="77" t="s">
        <v>110</v>
      </c>
      <c r="BC53" s="75" t="s">
        <v>95</v>
      </c>
      <c r="BD53" s="93" t="s">
        <v>70</v>
      </c>
      <c r="BE53" s="71"/>
      <c r="BF53" s="71"/>
      <c r="BG53" s="71"/>
    </row>
    <row r="54" spans="1:59" ht="15">
      <c r="A54" s="70">
        <v>42507</v>
      </c>
      <c r="B54" s="77">
        <v>2016</v>
      </c>
      <c r="C54" s="77">
        <v>40</v>
      </c>
      <c r="D54" s="77">
        <v>5</v>
      </c>
      <c r="E54" s="71" t="s">
        <v>141</v>
      </c>
      <c r="F54" s="77" t="s">
        <v>343</v>
      </c>
      <c r="G54" s="77" t="s">
        <v>344</v>
      </c>
      <c r="H54" s="71" t="s">
        <v>97</v>
      </c>
      <c r="I54" s="78" t="s">
        <v>345</v>
      </c>
      <c r="J54" s="71">
        <v>0</v>
      </c>
      <c r="K54" s="71">
        <v>0</v>
      </c>
      <c r="L54" s="71">
        <v>0</v>
      </c>
      <c r="M54" s="73" t="s">
        <v>70</v>
      </c>
      <c r="N54" s="73">
        <v>0</v>
      </c>
      <c r="O54" s="71" t="s">
        <v>346</v>
      </c>
      <c r="P54" s="71" t="s">
        <v>87</v>
      </c>
      <c r="Q54" s="71">
        <v>79966499</v>
      </c>
      <c r="R54" s="71" t="s">
        <v>88</v>
      </c>
      <c r="S54" s="85" t="s">
        <v>420</v>
      </c>
      <c r="T54" s="81" t="s">
        <v>67</v>
      </c>
      <c r="U54" s="71" t="s">
        <v>115</v>
      </c>
      <c r="V54" s="77" t="s">
        <v>75</v>
      </c>
      <c r="W54" s="71">
        <v>0</v>
      </c>
      <c r="X54" s="71">
        <v>171</v>
      </c>
      <c r="Y54" s="70">
        <v>42501</v>
      </c>
      <c r="Z54" s="74">
        <v>4500000</v>
      </c>
      <c r="AA54" s="89">
        <v>7032</v>
      </c>
      <c r="AB54" s="89" t="s">
        <v>121</v>
      </c>
      <c r="AC54" s="89" t="s">
        <v>122</v>
      </c>
      <c r="AD54" s="89" t="s">
        <v>123</v>
      </c>
      <c r="AE54" s="93">
        <v>0</v>
      </c>
      <c r="AF54" s="93" t="s">
        <v>70</v>
      </c>
      <c r="AG54" s="77">
        <v>292</v>
      </c>
      <c r="AH54" s="70">
        <v>42513</v>
      </c>
      <c r="AI54" s="74">
        <v>4500000</v>
      </c>
      <c r="AJ54" s="70">
        <v>42510</v>
      </c>
      <c r="AK54" s="76">
        <v>42514</v>
      </c>
      <c r="AL54" s="76">
        <v>42605</v>
      </c>
      <c r="AM54" s="79">
        <v>3</v>
      </c>
      <c r="AN54" s="80">
        <v>90</v>
      </c>
      <c r="AO54" s="77"/>
      <c r="AP54" s="77"/>
      <c r="AQ54" s="76">
        <v>42605</v>
      </c>
      <c r="AR54" s="71"/>
      <c r="AS54" s="72">
        <v>4500000</v>
      </c>
      <c r="AT54" s="72">
        <v>0</v>
      </c>
      <c r="AU54" s="72">
        <v>0</v>
      </c>
      <c r="AV54" s="72">
        <v>4500000</v>
      </c>
      <c r="AW54" s="68" t="s">
        <v>80</v>
      </c>
      <c r="AX54" s="77" t="s">
        <v>80</v>
      </c>
      <c r="AY54" s="77" t="s">
        <v>67</v>
      </c>
      <c r="AZ54" s="77" t="s">
        <v>67</v>
      </c>
      <c r="BA54" s="77" t="s">
        <v>81</v>
      </c>
      <c r="BB54" s="77" t="s">
        <v>124</v>
      </c>
      <c r="BC54" s="75" t="s">
        <v>95</v>
      </c>
      <c r="BD54" s="93" t="s">
        <v>70</v>
      </c>
      <c r="BE54" s="71"/>
      <c r="BF54" s="71"/>
      <c r="BG54" s="71"/>
    </row>
    <row r="55" spans="1:59" ht="15">
      <c r="A55" s="70">
        <v>42510</v>
      </c>
      <c r="B55" s="77">
        <v>2016</v>
      </c>
      <c r="C55" s="77">
        <v>41</v>
      </c>
      <c r="D55" s="77">
        <v>5</v>
      </c>
      <c r="E55" s="71" t="s">
        <v>141</v>
      </c>
      <c r="F55" s="77" t="s">
        <v>262</v>
      </c>
      <c r="G55" s="77" t="s">
        <v>347</v>
      </c>
      <c r="H55" s="71" t="s">
        <v>97</v>
      </c>
      <c r="I55" s="78" t="s">
        <v>348</v>
      </c>
      <c r="J55" s="71">
        <v>0</v>
      </c>
      <c r="K55" s="71">
        <v>0</v>
      </c>
      <c r="L55" s="71">
        <v>0</v>
      </c>
      <c r="M55" s="73" t="s">
        <v>70</v>
      </c>
      <c r="N55" s="73">
        <v>0</v>
      </c>
      <c r="O55" s="71" t="s">
        <v>349</v>
      </c>
      <c r="P55" s="71" t="s">
        <v>87</v>
      </c>
      <c r="Q55" s="71">
        <v>3209272111</v>
      </c>
      <c r="R55" s="71" t="s">
        <v>88</v>
      </c>
      <c r="S55" s="85" t="s">
        <v>420</v>
      </c>
      <c r="T55" s="81" t="s">
        <v>67</v>
      </c>
      <c r="U55" s="71" t="s">
        <v>115</v>
      </c>
      <c r="V55" s="77" t="s">
        <v>75</v>
      </c>
      <c r="W55" s="71">
        <v>0</v>
      </c>
      <c r="X55" s="71">
        <v>170</v>
      </c>
      <c r="Y55" s="70">
        <v>42501</v>
      </c>
      <c r="Z55" s="74">
        <v>4500000</v>
      </c>
      <c r="AA55" s="89">
        <v>7032</v>
      </c>
      <c r="AB55" s="89" t="s">
        <v>121</v>
      </c>
      <c r="AC55" s="89" t="s">
        <v>122</v>
      </c>
      <c r="AD55" s="89" t="s">
        <v>123</v>
      </c>
      <c r="AE55" s="93">
        <v>0</v>
      </c>
      <c r="AF55" s="93" t="s">
        <v>70</v>
      </c>
      <c r="AG55" s="77">
        <v>291</v>
      </c>
      <c r="AH55" s="70">
        <v>42513</v>
      </c>
      <c r="AI55" s="74">
        <v>4500000</v>
      </c>
      <c r="AJ55" s="70">
        <v>42510</v>
      </c>
      <c r="AK55" s="76">
        <v>42513</v>
      </c>
      <c r="AL55" s="76">
        <v>42604</v>
      </c>
      <c r="AM55" s="79">
        <v>3</v>
      </c>
      <c r="AN55" s="80">
        <v>90</v>
      </c>
      <c r="AO55" s="77"/>
      <c r="AP55" s="77"/>
      <c r="AQ55" s="76">
        <v>42604</v>
      </c>
      <c r="AR55" s="71"/>
      <c r="AS55" s="72">
        <v>4500000</v>
      </c>
      <c r="AT55" s="72">
        <v>0</v>
      </c>
      <c r="AU55" s="72">
        <v>0</v>
      </c>
      <c r="AV55" s="72">
        <v>4500000</v>
      </c>
      <c r="AW55" s="68" t="s">
        <v>80</v>
      </c>
      <c r="AX55" s="77" t="s">
        <v>80</v>
      </c>
      <c r="AY55" s="77" t="s">
        <v>67</v>
      </c>
      <c r="AZ55" s="77" t="s">
        <v>67</v>
      </c>
      <c r="BA55" s="77" t="s">
        <v>81</v>
      </c>
      <c r="BB55" s="77" t="s">
        <v>124</v>
      </c>
      <c r="BC55" s="75" t="s">
        <v>95</v>
      </c>
      <c r="BD55" s="93" t="s">
        <v>70</v>
      </c>
      <c r="BE55" s="71"/>
      <c r="BF55" s="71"/>
      <c r="BG55" s="71"/>
    </row>
    <row r="56" spans="1:59" ht="15">
      <c r="A56" s="70">
        <v>42508</v>
      </c>
      <c r="B56" s="77">
        <v>2016</v>
      </c>
      <c r="C56" s="77">
        <v>42</v>
      </c>
      <c r="D56" s="77">
        <v>5</v>
      </c>
      <c r="E56" s="71" t="s">
        <v>141</v>
      </c>
      <c r="F56" s="77" t="s">
        <v>67</v>
      </c>
      <c r="G56" s="77" t="s">
        <v>67</v>
      </c>
      <c r="H56" s="77" t="s">
        <v>201</v>
      </c>
      <c r="I56" s="47" t="s">
        <v>350</v>
      </c>
      <c r="J56" s="71">
        <v>0</v>
      </c>
      <c r="K56" s="71">
        <v>0</v>
      </c>
      <c r="L56" s="71">
        <v>0</v>
      </c>
      <c r="M56" s="73" t="s">
        <v>70</v>
      </c>
      <c r="N56" s="73">
        <v>0</v>
      </c>
      <c r="O56" s="71" t="s">
        <v>351</v>
      </c>
      <c r="P56" s="71" t="s">
        <v>100</v>
      </c>
      <c r="Q56" s="71" t="s">
        <v>352</v>
      </c>
      <c r="R56" s="71" t="s">
        <v>67</v>
      </c>
      <c r="S56" s="85" t="s">
        <v>67</v>
      </c>
      <c r="T56" s="81" t="s">
        <v>67</v>
      </c>
      <c r="U56" s="71" t="s">
        <v>74</v>
      </c>
      <c r="V56" s="77" t="s">
        <v>75</v>
      </c>
      <c r="W56" s="77" t="s">
        <v>76</v>
      </c>
      <c r="X56" s="71">
        <v>185</v>
      </c>
      <c r="Y56" s="70">
        <v>42508</v>
      </c>
      <c r="Z56" s="74">
        <v>2500000</v>
      </c>
      <c r="AA56" s="93">
        <v>958</v>
      </c>
      <c r="AB56" s="89" t="s">
        <v>353</v>
      </c>
      <c r="AC56" s="89" t="s">
        <v>354</v>
      </c>
      <c r="AD56" s="89" t="s">
        <v>355</v>
      </c>
      <c r="AE56" s="93">
        <v>0</v>
      </c>
      <c r="AF56" s="93" t="s">
        <v>70</v>
      </c>
      <c r="AG56" s="77">
        <v>296</v>
      </c>
      <c r="AH56" s="70">
        <v>42515</v>
      </c>
      <c r="AI56" s="74">
        <v>2500000</v>
      </c>
      <c r="AJ56" s="70">
        <v>42514</v>
      </c>
      <c r="AK56" s="76">
        <v>42516</v>
      </c>
      <c r="AL56" s="76">
        <v>42529</v>
      </c>
      <c r="AM56" s="79">
        <v>0.14</v>
      </c>
      <c r="AN56" s="80">
        <v>14</v>
      </c>
      <c r="AO56" s="77"/>
      <c r="AP56" s="77"/>
      <c r="AQ56" s="76">
        <v>42529</v>
      </c>
      <c r="AR56" s="71"/>
      <c r="AS56" s="72">
        <v>2500000</v>
      </c>
      <c r="AT56" s="72">
        <v>0</v>
      </c>
      <c r="AU56" s="72">
        <v>0</v>
      </c>
      <c r="AV56" s="72">
        <v>2500000</v>
      </c>
      <c r="AW56" s="68" t="s">
        <v>80</v>
      </c>
      <c r="AX56" s="77" t="s">
        <v>80</v>
      </c>
      <c r="AY56" s="77" t="s">
        <v>67</v>
      </c>
      <c r="AZ56" s="77" t="s">
        <v>67</v>
      </c>
      <c r="BA56" s="77" t="s">
        <v>81</v>
      </c>
      <c r="BB56" s="77" t="s">
        <v>356</v>
      </c>
      <c r="BC56" s="75" t="s">
        <v>95</v>
      </c>
      <c r="BD56" s="93" t="s">
        <v>70</v>
      </c>
      <c r="BE56" s="71"/>
      <c r="BF56" s="71"/>
      <c r="BG56" s="71"/>
    </row>
    <row r="57" spans="1:59" s="118" customFormat="1" ht="15">
      <c r="A57" s="122">
        <v>42513</v>
      </c>
      <c r="B57" s="123">
        <v>2016</v>
      </c>
      <c r="C57" s="123">
        <v>43</v>
      </c>
      <c r="D57" s="123">
        <v>10</v>
      </c>
      <c r="E57" s="123" t="s">
        <v>303</v>
      </c>
      <c r="F57" s="123" t="s">
        <v>67</v>
      </c>
      <c r="G57" s="123" t="s">
        <v>67</v>
      </c>
      <c r="H57" s="123" t="s">
        <v>357</v>
      </c>
      <c r="I57" s="47" t="s">
        <v>358</v>
      </c>
      <c r="J57" s="123">
        <v>0</v>
      </c>
      <c r="K57" s="123">
        <v>0</v>
      </c>
      <c r="L57" s="123">
        <v>0</v>
      </c>
      <c r="M57" s="44" t="s">
        <v>70</v>
      </c>
      <c r="N57" s="44">
        <v>0</v>
      </c>
      <c r="O57" s="123" t="s">
        <v>359</v>
      </c>
      <c r="P57" s="123" t="s">
        <v>100</v>
      </c>
      <c r="Q57" s="123" t="s">
        <v>360</v>
      </c>
      <c r="R57" s="123" t="s">
        <v>67</v>
      </c>
      <c r="S57" s="123" t="s">
        <v>67</v>
      </c>
      <c r="T57" s="59" t="s">
        <v>67</v>
      </c>
      <c r="U57" s="123" t="s">
        <v>74</v>
      </c>
      <c r="V57" s="123" t="s">
        <v>75</v>
      </c>
      <c r="W57" s="123" t="s">
        <v>166</v>
      </c>
      <c r="X57" s="123">
        <v>175</v>
      </c>
      <c r="Y57" s="122">
        <v>42503</v>
      </c>
      <c r="Z57" s="45">
        <v>35560756</v>
      </c>
      <c r="AA57" s="123">
        <v>656</v>
      </c>
      <c r="AB57" s="123" t="s">
        <v>129</v>
      </c>
      <c r="AC57" s="123" t="s">
        <v>78</v>
      </c>
      <c r="AD57" s="123" t="s">
        <v>130</v>
      </c>
      <c r="AE57" s="126">
        <v>0</v>
      </c>
      <c r="AF57" s="126" t="s">
        <v>70</v>
      </c>
      <c r="AG57" s="123">
        <v>339</v>
      </c>
      <c r="AH57" s="122">
        <v>42521</v>
      </c>
      <c r="AI57" s="45">
        <v>35560756</v>
      </c>
      <c r="AJ57" s="122">
        <v>42521</v>
      </c>
      <c r="AK57" s="122">
        <v>42549</v>
      </c>
      <c r="AL57" s="122">
        <v>42716</v>
      </c>
      <c r="AM57" s="124">
        <v>6.15</v>
      </c>
      <c r="AN57" s="125">
        <v>195</v>
      </c>
      <c r="AO57" s="123"/>
      <c r="AP57" s="123"/>
      <c r="AQ57" s="122">
        <v>42716</v>
      </c>
      <c r="AR57" s="123"/>
      <c r="AS57" s="127">
        <v>35560756</v>
      </c>
      <c r="AT57" s="127">
        <v>0</v>
      </c>
      <c r="AU57" s="127">
        <v>0</v>
      </c>
      <c r="AV57" s="127">
        <v>35560756</v>
      </c>
      <c r="AW57" s="123" t="s">
        <v>80</v>
      </c>
      <c r="AX57" s="123" t="s">
        <v>80</v>
      </c>
      <c r="AY57" s="123" t="s">
        <v>67</v>
      </c>
      <c r="AZ57" s="123" t="s">
        <v>67</v>
      </c>
      <c r="BA57" s="123" t="s">
        <v>81</v>
      </c>
      <c r="BB57" s="123" t="s">
        <v>432</v>
      </c>
      <c r="BC57" s="121" t="s">
        <v>95</v>
      </c>
      <c r="BD57" s="126" t="s">
        <v>70</v>
      </c>
      <c r="BE57" s="123"/>
      <c r="BF57" s="123"/>
      <c r="BG57" s="123"/>
    </row>
    <row r="58" spans="1:59" s="129" customFormat="1" ht="15">
      <c r="A58" s="130">
        <v>42521</v>
      </c>
      <c r="B58" s="131">
        <v>2016</v>
      </c>
      <c r="C58" s="131">
        <v>44</v>
      </c>
      <c r="D58" s="131">
        <v>5</v>
      </c>
      <c r="E58" s="131" t="s">
        <v>83</v>
      </c>
      <c r="F58" s="131" t="s">
        <v>361</v>
      </c>
      <c r="G58" s="131" t="s">
        <v>362</v>
      </c>
      <c r="H58" s="131" t="s">
        <v>363</v>
      </c>
      <c r="I58" s="47" t="s">
        <v>364</v>
      </c>
      <c r="J58" s="131">
        <v>0</v>
      </c>
      <c r="K58" s="131">
        <v>0</v>
      </c>
      <c r="L58" s="131">
        <v>0</v>
      </c>
      <c r="M58" s="44" t="s">
        <v>70</v>
      </c>
      <c r="N58" s="44">
        <v>0</v>
      </c>
      <c r="O58" s="131" t="s">
        <v>365</v>
      </c>
      <c r="P58" s="131" t="s">
        <v>87</v>
      </c>
      <c r="Q58" s="60">
        <v>79903939</v>
      </c>
      <c r="R58" s="131" t="s">
        <v>88</v>
      </c>
      <c r="S58" s="131" t="s">
        <v>67</v>
      </c>
      <c r="T58" s="59" t="s">
        <v>67</v>
      </c>
      <c r="U58" s="131" t="s">
        <v>115</v>
      </c>
      <c r="V58" s="131" t="s">
        <v>75</v>
      </c>
      <c r="W58" s="131">
        <v>0</v>
      </c>
      <c r="X58" s="131">
        <v>174</v>
      </c>
      <c r="Y58" s="130">
        <v>42503</v>
      </c>
      <c r="Z58" s="45">
        <v>11500000</v>
      </c>
      <c r="AA58" s="134">
        <v>477</v>
      </c>
      <c r="AB58" s="131" t="s">
        <v>137</v>
      </c>
      <c r="AC58" s="131" t="s">
        <v>138</v>
      </c>
      <c r="AD58" s="131" t="s">
        <v>139</v>
      </c>
      <c r="AE58" s="134">
        <v>0</v>
      </c>
      <c r="AF58" s="134" t="s">
        <v>70</v>
      </c>
      <c r="AG58" s="131">
        <v>336</v>
      </c>
      <c r="AH58" s="130">
        <v>42521</v>
      </c>
      <c r="AI58" s="45">
        <v>11500000</v>
      </c>
      <c r="AJ58" s="130">
        <v>42521</v>
      </c>
      <c r="AK58" s="130">
        <v>42551</v>
      </c>
      <c r="AL58" s="130">
        <v>42611</v>
      </c>
      <c r="AM58" s="132">
        <v>2</v>
      </c>
      <c r="AN58" s="133">
        <v>60</v>
      </c>
      <c r="AO58" s="131"/>
      <c r="AP58" s="131"/>
      <c r="AQ58" s="128">
        <v>42611</v>
      </c>
      <c r="AR58" s="131"/>
      <c r="AS58" s="135">
        <v>11500000</v>
      </c>
      <c r="AT58" s="135">
        <v>0</v>
      </c>
      <c r="AU58" s="135">
        <v>0</v>
      </c>
      <c r="AV58" s="135">
        <v>11500000</v>
      </c>
      <c r="AW58" s="131" t="s">
        <v>80</v>
      </c>
      <c r="AX58" s="131" t="s">
        <v>80</v>
      </c>
      <c r="AY58" s="131" t="s">
        <v>67</v>
      </c>
      <c r="AZ58" s="131" t="s">
        <v>67</v>
      </c>
      <c r="BA58" s="131" t="s">
        <v>81</v>
      </c>
      <c r="BB58" s="131" t="s">
        <v>433</v>
      </c>
      <c r="BC58" s="56" t="s">
        <v>95</v>
      </c>
      <c r="BD58" s="134" t="s">
        <v>70</v>
      </c>
      <c r="BE58" s="131"/>
      <c r="BF58" s="131"/>
      <c r="BG58" s="131"/>
    </row>
    <row r="59" spans="1:59" ht="15">
      <c r="A59" s="83">
        <v>42474</v>
      </c>
      <c r="B59" s="89">
        <v>2016</v>
      </c>
      <c r="C59" s="85" t="s">
        <v>366</v>
      </c>
      <c r="D59" s="89">
        <v>4</v>
      </c>
      <c r="E59" s="85" t="s">
        <v>161</v>
      </c>
      <c r="F59" s="89" t="s">
        <v>67</v>
      </c>
      <c r="G59" s="89" t="s">
        <v>67</v>
      </c>
      <c r="H59" s="89" t="s">
        <v>264</v>
      </c>
      <c r="I59" s="90" t="s">
        <v>367</v>
      </c>
      <c r="J59" s="89">
        <v>0</v>
      </c>
      <c r="K59" s="89">
        <v>0</v>
      </c>
      <c r="L59" s="89">
        <v>0</v>
      </c>
      <c r="M59" s="89">
        <v>0</v>
      </c>
      <c r="N59" s="44" t="s">
        <v>70</v>
      </c>
      <c r="O59" s="89" t="s">
        <v>368</v>
      </c>
      <c r="P59" s="85" t="s">
        <v>100</v>
      </c>
      <c r="Q59" s="85" t="s">
        <v>369</v>
      </c>
      <c r="R59" s="85" t="s">
        <v>67</v>
      </c>
      <c r="S59" s="85" t="s">
        <v>67</v>
      </c>
      <c r="T59" s="85" t="s">
        <v>67</v>
      </c>
      <c r="U59" s="85" t="s">
        <v>74</v>
      </c>
      <c r="V59" s="85" t="s">
        <v>75</v>
      </c>
      <c r="W59" s="85" t="s">
        <v>183</v>
      </c>
      <c r="X59" s="85">
        <v>39</v>
      </c>
      <c r="Y59" s="83">
        <v>42398</v>
      </c>
      <c r="Z59" s="87">
        <v>6000000</v>
      </c>
      <c r="AA59" s="89">
        <v>656</v>
      </c>
      <c r="AB59" s="89" t="s">
        <v>129</v>
      </c>
      <c r="AC59" s="89" t="s">
        <v>78</v>
      </c>
      <c r="AD59" s="89" t="s">
        <v>130</v>
      </c>
      <c r="AE59" s="93">
        <v>0</v>
      </c>
      <c r="AF59" s="93" t="s">
        <v>70</v>
      </c>
      <c r="AG59" s="85">
        <v>207</v>
      </c>
      <c r="AH59" s="83">
        <v>42494</v>
      </c>
      <c r="AI59" s="87">
        <v>5300000</v>
      </c>
      <c r="AJ59" s="83">
        <v>42492</v>
      </c>
      <c r="AK59" s="83">
        <v>42507</v>
      </c>
      <c r="AL59" s="83">
        <v>42735</v>
      </c>
      <c r="AM59" s="84">
        <v>7.14</v>
      </c>
      <c r="AN59" s="19">
        <v>224</v>
      </c>
      <c r="AO59" s="85"/>
      <c r="AP59" s="85"/>
      <c r="AQ59" s="83">
        <v>42735</v>
      </c>
      <c r="AR59" s="85"/>
      <c r="AS59" s="86">
        <v>5300000</v>
      </c>
      <c r="AT59" s="94">
        <v>0</v>
      </c>
      <c r="AU59" s="94">
        <v>0</v>
      </c>
      <c r="AV59" s="86">
        <v>5300000</v>
      </c>
      <c r="AW59" s="85" t="s">
        <v>80</v>
      </c>
      <c r="AX59" s="85" t="s">
        <v>80</v>
      </c>
      <c r="AY59" s="85" t="s">
        <v>67</v>
      </c>
      <c r="AZ59" s="85" t="s">
        <v>67</v>
      </c>
      <c r="BA59" s="85" t="s">
        <v>81</v>
      </c>
      <c r="BB59" s="89" t="s">
        <v>82</v>
      </c>
      <c r="BC59" s="61">
        <v>0</v>
      </c>
      <c r="BD59" s="93" t="s">
        <v>70</v>
      </c>
      <c r="BE59" s="85"/>
      <c r="BF59" s="85"/>
      <c r="BG59" s="85"/>
    </row>
    <row r="60" spans="1:59" ht="15">
      <c r="A60" s="83">
        <v>42501</v>
      </c>
      <c r="B60" s="89">
        <v>2016</v>
      </c>
      <c r="C60" s="85" t="s">
        <v>370</v>
      </c>
      <c r="D60" s="89">
        <v>4</v>
      </c>
      <c r="E60" s="85" t="s">
        <v>161</v>
      </c>
      <c r="F60" s="89" t="s">
        <v>67</v>
      </c>
      <c r="G60" s="89" t="s">
        <v>67</v>
      </c>
      <c r="H60" s="85" t="s">
        <v>97</v>
      </c>
      <c r="I60" s="85" t="s">
        <v>371</v>
      </c>
      <c r="J60" s="89">
        <v>0</v>
      </c>
      <c r="K60" s="89">
        <v>0</v>
      </c>
      <c r="L60" s="89">
        <v>0</v>
      </c>
      <c r="M60" s="89">
        <v>0</v>
      </c>
      <c r="N60" s="44" t="s">
        <v>70</v>
      </c>
      <c r="O60" s="85" t="s">
        <v>372</v>
      </c>
      <c r="P60" s="85" t="s">
        <v>100</v>
      </c>
      <c r="Q60" s="85" t="s">
        <v>373</v>
      </c>
      <c r="R60" s="85" t="s">
        <v>67</v>
      </c>
      <c r="S60" s="85" t="s">
        <v>67</v>
      </c>
      <c r="T60" s="85" t="s">
        <v>67</v>
      </c>
      <c r="U60" s="85" t="s">
        <v>74</v>
      </c>
      <c r="V60" s="85" t="s">
        <v>75</v>
      </c>
      <c r="W60" s="85" t="s">
        <v>183</v>
      </c>
      <c r="X60" s="85">
        <v>134</v>
      </c>
      <c r="Y60" s="83">
        <v>42466</v>
      </c>
      <c r="Z60" s="87">
        <v>1115380</v>
      </c>
      <c r="AA60" s="85">
        <v>7032</v>
      </c>
      <c r="AB60" s="85" t="s">
        <v>121</v>
      </c>
      <c r="AC60" s="85" t="s">
        <v>122</v>
      </c>
      <c r="AD60" s="85" t="s">
        <v>123</v>
      </c>
      <c r="AE60" s="119">
        <v>0</v>
      </c>
      <c r="AF60" s="119" t="s">
        <v>70</v>
      </c>
      <c r="AG60" s="85">
        <v>294</v>
      </c>
      <c r="AH60" s="83">
        <v>42514</v>
      </c>
      <c r="AI60" s="87">
        <v>489520</v>
      </c>
      <c r="AJ60" s="83">
        <v>42510</v>
      </c>
      <c r="AK60" s="83">
        <v>42514</v>
      </c>
      <c r="AL60" s="83">
        <v>42909</v>
      </c>
      <c r="AM60" s="84">
        <v>1</v>
      </c>
      <c r="AN60" s="19">
        <v>30</v>
      </c>
      <c r="AO60" s="85"/>
      <c r="AP60" s="85"/>
      <c r="AQ60" s="83">
        <v>42544</v>
      </c>
      <c r="AR60" s="85"/>
      <c r="AS60" s="86">
        <v>489520</v>
      </c>
      <c r="AT60" s="94">
        <v>0</v>
      </c>
      <c r="AU60" s="94">
        <v>0</v>
      </c>
      <c r="AV60" s="86">
        <v>489520</v>
      </c>
      <c r="AW60" s="85" t="s">
        <v>80</v>
      </c>
      <c r="AX60" s="85" t="s">
        <v>80</v>
      </c>
      <c r="AY60" s="85" t="s">
        <v>67</v>
      </c>
      <c r="AZ60" s="85" t="s">
        <v>67</v>
      </c>
      <c r="BA60" s="85" t="s">
        <v>81</v>
      </c>
      <c r="BB60" s="89" t="s">
        <v>187</v>
      </c>
      <c r="BC60" s="61">
        <v>0</v>
      </c>
      <c r="BD60" s="93" t="s">
        <v>70</v>
      </c>
      <c r="BE60" s="85"/>
      <c r="BF60" s="85"/>
      <c r="BG60" s="85"/>
    </row>
    <row r="61" spans="1:59" ht="15">
      <c r="A61" s="83">
        <v>42443</v>
      </c>
      <c r="B61" s="89">
        <v>2016</v>
      </c>
      <c r="C61" s="85" t="s">
        <v>374</v>
      </c>
      <c r="D61" s="89">
        <v>4</v>
      </c>
      <c r="E61" s="85" t="s">
        <v>161</v>
      </c>
      <c r="F61" s="89" t="s">
        <v>67</v>
      </c>
      <c r="G61" s="89" t="s">
        <v>67</v>
      </c>
      <c r="H61" s="85" t="s">
        <v>97</v>
      </c>
      <c r="I61" s="85" t="s">
        <v>375</v>
      </c>
      <c r="J61" s="89">
        <v>0</v>
      </c>
      <c r="K61" s="89">
        <v>0</v>
      </c>
      <c r="L61" s="89">
        <v>0</v>
      </c>
      <c r="M61" s="89">
        <v>0</v>
      </c>
      <c r="N61" s="44" t="s">
        <v>70</v>
      </c>
      <c r="O61" s="85" t="s">
        <v>376</v>
      </c>
      <c r="P61" s="85" t="s">
        <v>100</v>
      </c>
      <c r="Q61" s="85" t="s">
        <v>377</v>
      </c>
      <c r="R61" s="85" t="s">
        <v>67</v>
      </c>
      <c r="S61" s="85" t="s">
        <v>67</v>
      </c>
      <c r="T61" s="85" t="s">
        <v>67</v>
      </c>
      <c r="U61" s="85" t="s">
        <v>74</v>
      </c>
      <c r="V61" s="85" t="s">
        <v>75</v>
      </c>
      <c r="W61" s="85" t="s">
        <v>183</v>
      </c>
      <c r="X61" s="85">
        <v>95</v>
      </c>
      <c r="Y61" s="83">
        <v>42438</v>
      </c>
      <c r="Z61" s="87">
        <v>5000000</v>
      </c>
      <c r="AA61" s="85">
        <v>0</v>
      </c>
      <c r="AB61" s="85" t="s">
        <v>184</v>
      </c>
      <c r="AC61" s="85">
        <v>0</v>
      </c>
      <c r="AD61" s="85" t="s">
        <v>185</v>
      </c>
      <c r="AE61" s="119" t="s">
        <v>70</v>
      </c>
      <c r="AF61" s="119">
        <v>0</v>
      </c>
      <c r="AG61" s="85">
        <v>228</v>
      </c>
      <c r="AH61" s="83">
        <v>42506</v>
      </c>
      <c r="AI61" s="87">
        <v>5000000</v>
      </c>
      <c r="AJ61" s="83">
        <v>42502</v>
      </c>
      <c r="AK61" s="83">
        <v>42515</v>
      </c>
      <c r="AL61" s="83">
        <v>42735</v>
      </c>
      <c r="AM61" s="84">
        <v>7.08</v>
      </c>
      <c r="AN61" s="19">
        <v>218</v>
      </c>
      <c r="AO61" s="85"/>
      <c r="AP61" s="85"/>
      <c r="AQ61" s="83">
        <v>42735</v>
      </c>
      <c r="AR61" s="85"/>
      <c r="AS61" s="86">
        <v>5000000</v>
      </c>
      <c r="AT61" s="94">
        <v>0</v>
      </c>
      <c r="AU61" s="94">
        <v>0</v>
      </c>
      <c r="AV61" s="86">
        <v>5000000</v>
      </c>
      <c r="AW61" s="85" t="s">
        <v>80</v>
      </c>
      <c r="AX61" s="85" t="s">
        <v>80</v>
      </c>
      <c r="AY61" s="85" t="s">
        <v>67</v>
      </c>
      <c r="AZ61" s="85" t="s">
        <v>67</v>
      </c>
      <c r="BA61" s="85" t="s">
        <v>81</v>
      </c>
      <c r="BB61" s="89" t="s">
        <v>187</v>
      </c>
      <c r="BC61" s="61">
        <v>0</v>
      </c>
      <c r="BD61" s="93" t="s">
        <v>70</v>
      </c>
      <c r="BE61" s="85"/>
      <c r="BF61" s="85"/>
      <c r="BG61" s="85"/>
    </row>
    <row r="62" spans="1:59" ht="15">
      <c r="A62" s="83">
        <v>42488</v>
      </c>
      <c r="B62" s="89">
        <v>2016</v>
      </c>
      <c r="C62" s="85" t="s">
        <v>378</v>
      </c>
      <c r="D62" s="89">
        <v>4</v>
      </c>
      <c r="E62" s="85" t="s">
        <v>161</v>
      </c>
      <c r="F62" s="89" t="s">
        <v>67</v>
      </c>
      <c r="G62" s="89" t="s">
        <v>67</v>
      </c>
      <c r="H62" s="85" t="s">
        <v>97</v>
      </c>
      <c r="I62" s="85" t="s">
        <v>379</v>
      </c>
      <c r="J62" s="89">
        <v>0</v>
      </c>
      <c r="K62" s="89">
        <v>0</v>
      </c>
      <c r="L62" s="89">
        <v>0</v>
      </c>
      <c r="M62" s="89">
        <v>0</v>
      </c>
      <c r="N62" s="44" t="s">
        <v>70</v>
      </c>
      <c r="O62" s="85" t="s">
        <v>380</v>
      </c>
      <c r="P62" s="85" t="s">
        <v>87</v>
      </c>
      <c r="Q62" s="85">
        <v>1016005425</v>
      </c>
      <c r="R62" s="85" t="s">
        <v>381</v>
      </c>
      <c r="S62" s="85" t="s">
        <v>67</v>
      </c>
      <c r="T62" s="85" t="s">
        <v>67</v>
      </c>
      <c r="U62" s="85" t="s">
        <v>115</v>
      </c>
      <c r="V62" s="85" t="s">
        <v>75</v>
      </c>
      <c r="W62" s="85">
        <v>0</v>
      </c>
      <c r="X62" s="85">
        <v>85</v>
      </c>
      <c r="Y62" s="83">
        <v>42429</v>
      </c>
      <c r="Z62" s="87">
        <v>4000000</v>
      </c>
      <c r="AA62" s="85">
        <v>0</v>
      </c>
      <c r="AB62" s="85" t="s">
        <v>382</v>
      </c>
      <c r="AC62" s="85">
        <v>0</v>
      </c>
      <c r="AD62" s="85" t="s">
        <v>383</v>
      </c>
      <c r="AE62" s="119" t="s">
        <v>70</v>
      </c>
      <c r="AF62" s="119">
        <v>0</v>
      </c>
      <c r="AG62" s="85">
        <v>229</v>
      </c>
      <c r="AH62" s="83">
        <v>42506</v>
      </c>
      <c r="AI62" s="87">
        <v>4000000</v>
      </c>
      <c r="AJ62" s="83">
        <v>42502</v>
      </c>
      <c r="AK62" s="83">
        <v>42515</v>
      </c>
      <c r="AL62" s="83">
        <v>42735</v>
      </c>
      <c r="AM62" s="84">
        <v>7.06</v>
      </c>
      <c r="AN62" s="19">
        <v>216</v>
      </c>
      <c r="AO62" s="85"/>
      <c r="AP62" s="85"/>
      <c r="AQ62" s="83">
        <v>42735</v>
      </c>
      <c r="AR62" s="85"/>
      <c r="AS62" s="86">
        <v>4000000</v>
      </c>
      <c r="AT62" s="94">
        <v>0</v>
      </c>
      <c r="AU62" s="94">
        <v>0</v>
      </c>
      <c r="AV62" s="86">
        <v>4000000</v>
      </c>
      <c r="AW62" s="85" t="s">
        <v>80</v>
      </c>
      <c r="AX62" s="85" t="s">
        <v>80</v>
      </c>
      <c r="AY62" s="85" t="s">
        <v>67</v>
      </c>
      <c r="AZ62" s="85" t="s">
        <v>67</v>
      </c>
      <c r="BA62" s="85" t="s">
        <v>81</v>
      </c>
      <c r="BB62" s="89" t="s">
        <v>384</v>
      </c>
      <c r="BC62" s="61">
        <v>0</v>
      </c>
      <c r="BD62" s="93" t="s">
        <v>70</v>
      </c>
      <c r="BE62" s="85"/>
      <c r="BF62" s="85"/>
      <c r="BG62" s="85"/>
    </row>
    <row r="63" spans="1:59" ht="15">
      <c r="A63" s="83">
        <v>42496</v>
      </c>
      <c r="B63" s="89">
        <v>2016</v>
      </c>
      <c r="C63" s="85" t="s">
        <v>385</v>
      </c>
      <c r="D63" s="89">
        <v>4</v>
      </c>
      <c r="E63" s="85" t="s">
        <v>161</v>
      </c>
      <c r="F63" s="89" t="s">
        <v>67</v>
      </c>
      <c r="G63" s="89" t="s">
        <v>67</v>
      </c>
      <c r="H63" s="85" t="s">
        <v>97</v>
      </c>
      <c r="I63" s="85" t="s">
        <v>386</v>
      </c>
      <c r="J63" s="89">
        <v>0</v>
      </c>
      <c r="K63" s="89">
        <v>0</v>
      </c>
      <c r="L63" s="89">
        <v>0</v>
      </c>
      <c r="M63" s="89">
        <v>0</v>
      </c>
      <c r="N63" s="44" t="s">
        <v>70</v>
      </c>
      <c r="O63" s="85" t="s">
        <v>387</v>
      </c>
      <c r="P63" s="85" t="s">
        <v>87</v>
      </c>
      <c r="Q63" s="85">
        <v>80180299</v>
      </c>
      <c r="R63" s="85" t="s">
        <v>388</v>
      </c>
      <c r="S63" s="85" t="s">
        <v>67</v>
      </c>
      <c r="T63" s="85" t="s">
        <v>67</v>
      </c>
      <c r="U63" s="85" t="s">
        <v>115</v>
      </c>
      <c r="V63" s="85" t="s">
        <v>75</v>
      </c>
      <c r="W63" s="85">
        <v>0</v>
      </c>
      <c r="X63" s="85">
        <v>117</v>
      </c>
      <c r="Y63" s="83">
        <v>42457</v>
      </c>
      <c r="Z63" s="87">
        <v>2940000</v>
      </c>
      <c r="AA63" s="85">
        <v>0</v>
      </c>
      <c r="AB63" s="85" t="s">
        <v>389</v>
      </c>
      <c r="AC63" s="85">
        <v>0</v>
      </c>
      <c r="AD63" s="85" t="s">
        <v>390</v>
      </c>
      <c r="AE63" s="119" t="s">
        <v>70</v>
      </c>
      <c r="AF63" s="119">
        <v>0</v>
      </c>
      <c r="AG63" s="85">
        <v>331</v>
      </c>
      <c r="AH63" s="83">
        <v>42517</v>
      </c>
      <c r="AI63" s="87">
        <v>1930000</v>
      </c>
      <c r="AJ63" s="83">
        <v>42515</v>
      </c>
      <c r="AK63" s="88">
        <v>42521</v>
      </c>
      <c r="AL63" s="88">
        <v>42551</v>
      </c>
      <c r="AM63" s="91">
        <v>1</v>
      </c>
      <c r="AN63" s="92">
        <v>30</v>
      </c>
      <c r="AO63" s="89"/>
      <c r="AP63" s="89"/>
      <c r="AQ63" s="88">
        <v>42551</v>
      </c>
      <c r="AR63" s="85"/>
      <c r="AS63" s="86">
        <v>1930000</v>
      </c>
      <c r="AT63" s="94">
        <v>0</v>
      </c>
      <c r="AU63" s="94">
        <v>0</v>
      </c>
      <c r="AV63" s="86">
        <v>1930000</v>
      </c>
      <c r="AW63" s="85" t="s">
        <v>80</v>
      </c>
      <c r="AX63" s="85" t="s">
        <v>80</v>
      </c>
      <c r="AY63" s="85" t="s">
        <v>67</v>
      </c>
      <c r="AZ63" s="85" t="s">
        <v>67</v>
      </c>
      <c r="BA63" s="85" t="s">
        <v>81</v>
      </c>
      <c r="BB63" s="148" t="s">
        <v>448</v>
      </c>
      <c r="BC63" s="61">
        <v>0</v>
      </c>
      <c r="BD63" s="93" t="s">
        <v>70</v>
      </c>
      <c r="BE63" s="85"/>
      <c r="BF63" s="85"/>
      <c r="BG63" s="85"/>
    </row>
    <row r="64" spans="1:59" s="129" customFormat="1" ht="15">
      <c r="A64" s="130">
        <v>42506</v>
      </c>
      <c r="B64" s="131">
        <v>2016</v>
      </c>
      <c r="C64" s="131" t="s">
        <v>391</v>
      </c>
      <c r="D64" s="131">
        <v>4</v>
      </c>
      <c r="E64" s="131" t="s">
        <v>161</v>
      </c>
      <c r="F64" s="131" t="s">
        <v>67</v>
      </c>
      <c r="G64" s="131" t="s">
        <v>67</v>
      </c>
      <c r="H64" s="131" t="s">
        <v>363</v>
      </c>
      <c r="I64" s="131" t="s">
        <v>392</v>
      </c>
      <c r="J64" s="131">
        <v>0</v>
      </c>
      <c r="K64" s="131">
        <v>0</v>
      </c>
      <c r="L64" s="131">
        <v>0</v>
      </c>
      <c r="M64" s="131">
        <v>0</v>
      </c>
      <c r="N64" s="44" t="s">
        <v>70</v>
      </c>
      <c r="O64" s="131" t="s">
        <v>393</v>
      </c>
      <c r="P64" s="131" t="s">
        <v>87</v>
      </c>
      <c r="Q64" s="131">
        <v>79661783</v>
      </c>
      <c r="R64" s="131" t="s">
        <v>388</v>
      </c>
      <c r="S64" s="131" t="s">
        <v>67</v>
      </c>
      <c r="T64" s="131" t="s">
        <v>67</v>
      </c>
      <c r="U64" s="131" t="s">
        <v>115</v>
      </c>
      <c r="V64" s="131" t="s">
        <v>75</v>
      </c>
      <c r="W64" s="131">
        <v>0</v>
      </c>
      <c r="X64" s="131">
        <v>162</v>
      </c>
      <c r="Y64" s="130">
        <v>42494</v>
      </c>
      <c r="Z64" s="45">
        <v>3000000</v>
      </c>
      <c r="AA64" s="131">
        <v>477</v>
      </c>
      <c r="AB64" s="131" t="s">
        <v>137</v>
      </c>
      <c r="AC64" s="131" t="s">
        <v>394</v>
      </c>
      <c r="AD64" s="131" t="s">
        <v>139</v>
      </c>
      <c r="AE64" s="134">
        <v>0</v>
      </c>
      <c r="AF64" s="134" t="s">
        <v>70</v>
      </c>
      <c r="AG64" s="131">
        <v>332</v>
      </c>
      <c r="AH64" s="130">
        <v>42517</v>
      </c>
      <c r="AI64" s="45">
        <v>1832800</v>
      </c>
      <c r="AJ64" s="130">
        <v>42515</v>
      </c>
      <c r="AK64" s="130">
        <v>42552</v>
      </c>
      <c r="AL64" s="130">
        <v>42581</v>
      </c>
      <c r="AM64" s="132">
        <v>1</v>
      </c>
      <c r="AN64" s="133">
        <v>30</v>
      </c>
      <c r="AO64" s="131"/>
      <c r="AP64" s="131"/>
      <c r="AQ64" s="128">
        <v>42581</v>
      </c>
      <c r="AR64" s="131"/>
      <c r="AS64" s="135">
        <v>1832800</v>
      </c>
      <c r="AT64" s="135">
        <v>0</v>
      </c>
      <c r="AU64" s="135">
        <v>0</v>
      </c>
      <c r="AV64" s="135">
        <v>1832800</v>
      </c>
      <c r="AW64" s="131" t="s">
        <v>80</v>
      </c>
      <c r="AX64" s="131" t="s">
        <v>80</v>
      </c>
      <c r="AY64" s="131" t="s">
        <v>67</v>
      </c>
      <c r="AZ64" s="131" t="s">
        <v>67</v>
      </c>
      <c r="BA64" s="131" t="s">
        <v>81</v>
      </c>
      <c r="BB64" s="148" t="s">
        <v>433</v>
      </c>
      <c r="BC64" s="61">
        <v>0</v>
      </c>
      <c r="BD64" s="134" t="s">
        <v>70</v>
      </c>
      <c r="BE64" s="131"/>
      <c r="BF64" s="131"/>
      <c r="BG64" s="131"/>
    </row>
    <row r="65" spans="1:59" ht="15">
      <c r="A65" s="83">
        <v>42507</v>
      </c>
      <c r="B65" s="89">
        <v>2016</v>
      </c>
      <c r="C65" s="85" t="s">
        <v>395</v>
      </c>
      <c r="D65" s="89">
        <v>4</v>
      </c>
      <c r="E65" s="85" t="s">
        <v>161</v>
      </c>
      <c r="F65" s="89" t="s">
        <v>67</v>
      </c>
      <c r="G65" s="89" t="s">
        <v>67</v>
      </c>
      <c r="H65" s="89" t="s">
        <v>363</v>
      </c>
      <c r="I65" s="85" t="s">
        <v>396</v>
      </c>
      <c r="J65" s="89">
        <v>0</v>
      </c>
      <c r="K65" s="89">
        <v>0</v>
      </c>
      <c r="L65" s="89">
        <v>0</v>
      </c>
      <c r="M65" s="89">
        <v>0</v>
      </c>
      <c r="N65" s="44" t="s">
        <v>70</v>
      </c>
      <c r="O65" s="85" t="s">
        <v>397</v>
      </c>
      <c r="P65" s="85" t="s">
        <v>100</v>
      </c>
      <c r="Q65" s="85" t="s">
        <v>398</v>
      </c>
      <c r="R65" s="85" t="s">
        <v>67</v>
      </c>
      <c r="S65" s="85" t="s">
        <v>67</v>
      </c>
      <c r="T65" s="85" t="s">
        <v>67</v>
      </c>
      <c r="U65" s="85" t="s">
        <v>74</v>
      </c>
      <c r="V65" s="85" t="s">
        <v>75</v>
      </c>
      <c r="W65" s="85" t="s">
        <v>136</v>
      </c>
      <c r="X65" s="85">
        <v>183</v>
      </c>
      <c r="Y65" s="83">
        <v>42506</v>
      </c>
      <c r="Z65" s="87">
        <v>18374264</v>
      </c>
      <c r="AA65" s="89">
        <v>656</v>
      </c>
      <c r="AB65" s="89" t="s">
        <v>129</v>
      </c>
      <c r="AC65" s="89" t="s">
        <v>78</v>
      </c>
      <c r="AD65" s="89" t="s">
        <v>130</v>
      </c>
      <c r="AE65" s="126">
        <v>0</v>
      </c>
      <c r="AF65" s="126" t="s">
        <v>70</v>
      </c>
      <c r="AG65" s="85">
        <v>325</v>
      </c>
      <c r="AH65" s="83">
        <v>42517</v>
      </c>
      <c r="AI65" s="87">
        <v>9298537</v>
      </c>
      <c r="AJ65" s="83">
        <v>42516</v>
      </c>
      <c r="AK65" s="83">
        <v>42522</v>
      </c>
      <c r="AL65" s="83">
        <v>42582</v>
      </c>
      <c r="AM65" s="84">
        <v>2</v>
      </c>
      <c r="AN65" s="19">
        <v>60</v>
      </c>
      <c r="AO65" s="83"/>
      <c r="AP65" s="85"/>
      <c r="AQ65" s="83">
        <v>42582</v>
      </c>
      <c r="AR65" s="85"/>
      <c r="AS65" s="86">
        <v>9298537</v>
      </c>
      <c r="AT65" s="94">
        <v>0</v>
      </c>
      <c r="AU65" s="94">
        <v>0</v>
      </c>
      <c r="AV65" s="86">
        <v>9298537</v>
      </c>
      <c r="AW65" s="85" t="s">
        <v>80</v>
      </c>
      <c r="AX65" s="85" t="s">
        <v>80</v>
      </c>
      <c r="AY65" s="85" t="s">
        <v>67</v>
      </c>
      <c r="AZ65" s="85" t="s">
        <v>67</v>
      </c>
      <c r="BA65" s="85" t="s">
        <v>81</v>
      </c>
      <c r="BB65" s="148" t="s">
        <v>235</v>
      </c>
      <c r="BC65" s="61">
        <v>0</v>
      </c>
      <c r="BD65" s="93" t="s">
        <v>70</v>
      </c>
      <c r="BE65" s="85"/>
      <c r="BF65" s="85"/>
      <c r="BG65" s="85"/>
    </row>
    <row r="66" spans="1:59" s="118" customFormat="1" ht="15">
      <c r="A66" s="122">
        <v>42508</v>
      </c>
      <c r="B66" s="123">
        <v>2016</v>
      </c>
      <c r="C66" s="123" t="s">
        <v>399</v>
      </c>
      <c r="D66" s="123">
        <v>10</v>
      </c>
      <c r="E66" s="123" t="s">
        <v>303</v>
      </c>
      <c r="F66" s="123" t="s">
        <v>67</v>
      </c>
      <c r="G66" s="123" t="s">
        <v>67</v>
      </c>
      <c r="H66" s="123" t="s">
        <v>363</v>
      </c>
      <c r="I66" s="123" t="s">
        <v>400</v>
      </c>
      <c r="J66" s="123">
        <v>0</v>
      </c>
      <c r="K66" s="123">
        <v>0</v>
      </c>
      <c r="L66" s="123">
        <v>0</v>
      </c>
      <c r="M66" s="123">
        <v>0</v>
      </c>
      <c r="N66" s="44" t="s">
        <v>70</v>
      </c>
      <c r="O66" s="123" t="s">
        <v>401</v>
      </c>
      <c r="P66" s="123" t="s">
        <v>100</v>
      </c>
      <c r="Q66" s="123" t="s">
        <v>402</v>
      </c>
      <c r="R66" s="123" t="s">
        <v>67</v>
      </c>
      <c r="S66" s="123" t="s">
        <v>67</v>
      </c>
      <c r="T66" s="123" t="s">
        <v>67</v>
      </c>
      <c r="U66" s="123" t="s">
        <v>74</v>
      </c>
      <c r="V66" s="123" t="s">
        <v>75</v>
      </c>
      <c r="W66" s="123" t="s">
        <v>183</v>
      </c>
      <c r="X66" s="123">
        <v>176</v>
      </c>
      <c r="Y66" s="122">
        <v>42503</v>
      </c>
      <c r="Z66" s="45">
        <v>3000000</v>
      </c>
      <c r="AA66" s="123">
        <v>656</v>
      </c>
      <c r="AB66" s="123" t="s">
        <v>129</v>
      </c>
      <c r="AC66" s="123" t="s">
        <v>78</v>
      </c>
      <c r="AD66" s="123" t="s">
        <v>130</v>
      </c>
      <c r="AE66" s="126">
        <v>0</v>
      </c>
      <c r="AF66" s="126" t="s">
        <v>70</v>
      </c>
      <c r="AG66" s="123">
        <v>326</v>
      </c>
      <c r="AH66" s="122">
        <v>42517</v>
      </c>
      <c r="AI66" s="45">
        <v>1677850</v>
      </c>
      <c r="AJ66" s="122">
        <v>42516</v>
      </c>
      <c r="AK66" s="122">
        <v>42548</v>
      </c>
      <c r="AL66" s="122">
        <v>42608</v>
      </c>
      <c r="AM66" s="124">
        <v>2</v>
      </c>
      <c r="AN66" s="125">
        <v>60</v>
      </c>
      <c r="AO66" s="123"/>
      <c r="AP66" s="123"/>
      <c r="AQ66" s="122">
        <v>42608</v>
      </c>
      <c r="AR66" s="123"/>
      <c r="AS66" s="127">
        <v>1677850</v>
      </c>
      <c r="AT66" s="127">
        <v>0</v>
      </c>
      <c r="AU66" s="127">
        <v>0</v>
      </c>
      <c r="AV66" s="127">
        <v>1677850</v>
      </c>
      <c r="AW66" s="120" t="s">
        <v>80</v>
      </c>
      <c r="AX66" s="123" t="s">
        <v>80</v>
      </c>
      <c r="AY66" s="123" t="s">
        <v>67</v>
      </c>
      <c r="AZ66" s="123" t="s">
        <v>67</v>
      </c>
      <c r="BA66" s="123" t="s">
        <v>81</v>
      </c>
      <c r="BB66" s="148" t="s">
        <v>432</v>
      </c>
      <c r="BC66" s="61">
        <v>0</v>
      </c>
      <c r="BD66" s="126" t="s">
        <v>70</v>
      </c>
      <c r="BE66" s="123"/>
      <c r="BF66" s="123"/>
      <c r="BG66" s="123"/>
    </row>
    <row r="67" spans="1:59" s="117" customFormat="1" ht="15">
      <c r="A67" s="97">
        <v>42509</v>
      </c>
      <c r="B67" s="96">
        <v>2016</v>
      </c>
      <c r="C67" s="96" t="s">
        <v>403</v>
      </c>
      <c r="D67" s="96">
        <v>4</v>
      </c>
      <c r="E67" s="96" t="s">
        <v>161</v>
      </c>
      <c r="F67" s="96" t="s">
        <v>67</v>
      </c>
      <c r="G67" s="96" t="s">
        <v>67</v>
      </c>
      <c r="H67" s="96" t="s">
        <v>97</v>
      </c>
      <c r="I67" s="96" t="s">
        <v>404</v>
      </c>
      <c r="J67" s="96">
        <v>0</v>
      </c>
      <c r="K67" s="96">
        <v>0</v>
      </c>
      <c r="L67" s="96">
        <v>0</v>
      </c>
      <c r="M67" s="96">
        <v>0</v>
      </c>
      <c r="N67" s="111" t="s">
        <v>70</v>
      </c>
      <c r="O67" s="96" t="s">
        <v>405</v>
      </c>
      <c r="P67" s="96" t="s">
        <v>87</v>
      </c>
      <c r="Q67" s="96">
        <v>11226187</v>
      </c>
      <c r="R67" s="96" t="s">
        <v>67</v>
      </c>
      <c r="S67" s="96" t="s">
        <v>67</v>
      </c>
      <c r="T67" s="96" t="s">
        <v>67</v>
      </c>
      <c r="U67" s="96" t="s">
        <v>115</v>
      </c>
      <c r="V67" s="96" t="s">
        <v>75</v>
      </c>
      <c r="W67" s="96">
        <v>0</v>
      </c>
      <c r="X67" s="96">
        <v>177</v>
      </c>
      <c r="Y67" s="97">
        <v>42503</v>
      </c>
      <c r="Z67" s="112">
        <v>18988797</v>
      </c>
      <c r="AA67" s="96">
        <v>7032</v>
      </c>
      <c r="AB67" s="96" t="s">
        <v>121</v>
      </c>
      <c r="AC67" s="96" t="s">
        <v>122</v>
      </c>
      <c r="AD67" s="96" t="s">
        <v>123</v>
      </c>
      <c r="AE67" s="113">
        <v>0</v>
      </c>
      <c r="AF67" s="113" t="s">
        <v>70</v>
      </c>
      <c r="AG67" s="96">
        <v>327</v>
      </c>
      <c r="AH67" s="97">
        <v>42517</v>
      </c>
      <c r="AI67" s="112">
        <v>11205600</v>
      </c>
      <c r="AJ67" s="97">
        <v>42516</v>
      </c>
      <c r="AK67" s="97">
        <v>42531</v>
      </c>
      <c r="AL67" s="97">
        <v>42560</v>
      </c>
      <c r="AM67" s="114">
        <v>1</v>
      </c>
      <c r="AN67" s="115">
        <v>30</v>
      </c>
      <c r="AO67" s="96"/>
      <c r="AP67" s="96"/>
      <c r="AQ67" s="97">
        <v>42560</v>
      </c>
      <c r="AR67" s="96"/>
      <c r="AS67" s="116">
        <v>11205600</v>
      </c>
      <c r="AT67" s="116">
        <v>0</v>
      </c>
      <c r="AU67" s="116">
        <v>0</v>
      </c>
      <c r="AV67" s="116">
        <v>11205600</v>
      </c>
      <c r="AW67" s="96" t="s">
        <v>80</v>
      </c>
      <c r="AX67" s="96" t="s">
        <v>80</v>
      </c>
      <c r="AY67" s="96" t="s">
        <v>67</v>
      </c>
      <c r="AZ67" s="96" t="s">
        <v>67</v>
      </c>
      <c r="BA67" s="96" t="s">
        <v>81</v>
      </c>
      <c r="BB67" s="148" t="s">
        <v>446</v>
      </c>
      <c r="BC67" s="153">
        <v>0</v>
      </c>
      <c r="BD67" s="113" t="s">
        <v>70</v>
      </c>
      <c r="BE67" s="96"/>
      <c r="BF67" s="96"/>
      <c r="BG67" s="96"/>
    </row>
    <row r="68" spans="1:59" s="117" customFormat="1" ht="15">
      <c r="A68" s="97">
        <v>42509</v>
      </c>
      <c r="B68" s="96">
        <v>2016</v>
      </c>
      <c r="C68" s="96" t="s">
        <v>406</v>
      </c>
      <c r="D68" s="96">
        <v>6</v>
      </c>
      <c r="E68" s="96" t="s">
        <v>407</v>
      </c>
      <c r="F68" s="96" t="s">
        <v>67</v>
      </c>
      <c r="G68" s="96" t="s">
        <v>67</v>
      </c>
      <c r="H68" s="96" t="s">
        <v>97</v>
      </c>
      <c r="I68" s="96" t="s">
        <v>408</v>
      </c>
      <c r="J68" s="96">
        <v>0</v>
      </c>
      <c r="K68" s="96">
        <v>0</v>
      </c>
      <c r="L68" s="96">
        <v>0</v>
      </c>
      <c r="M68" s="96">
        <v>0</v>
      </c>
      <c r="N68" s="111" t="s">
        <v>70</v>
      </c>
      <c r="O68" s="96" t="s">
        <v>409</v>
      </c>
      <c r="P68" s="96" t="s">
        <v>100</v>
      </c>
      <c r="Q68" s="96" t="s">
        <v>410</v>
      </c>
      <c r="R68" s="96" t="s">
        <v>67</v>
      </c>
      <c r="S68" s="96" t="s">
        <v>67</v>
      </c>
      <c r="T68" s="96" t="s">
        <v>67</v>
      </c>
      <c r="U68" s="96" t="s">
        <v>74</v>
      </c>
      <c r="V68" s="96" t="s">
        <v>75</v>
      </c>
      <c r="W68" s="96" t="s">
        <v>102</v>
      </c>
      <c r="X68" s="96">
        <v>178</v>
      </c>
      <c r="Y68" s="97">
        <v>42503</v>
      </c>
      <c r="Z68" s="112">
        <v>18501903</v>
      </c>
      <c r="AA68" s="96">
        <v>7032</v>
      </c>
      <c r="AB68" s="96" t="s">
        <v>121</v>
      </c>
      <c r="AC68" s="96" t="s">
        <v>122</v>
      </c>
      <c r="AD68" s="96" t="s">
        <v>123</v>
      </c>
      <c r="AE68" s="113">
        <v>0</v>
      </c>
      <c r="AF68" s="113" t="s">
        <v>70</v>
      </c>
      <c r="AG68" s="96">
        <v>328</v>
      </c>
      <c r="AH68" s="97">
        <v>42517</v>
      </c>
      <c r="AI68" s="112">
        <v>13526361</v>
      </c>
      <c r="AJ68" s="97">
        <v>42516</v>
      </c>
      <c r="AK68" s="154">
        <v>42531</v>
      </c>
      <c r="AL68" s="154">
        <v>42560</v>
      </c>
      <c r="AM68" s="114">
        <v>1</v>
      </c>
      <c r="AN68" s="115">
        <v>30</v>
      </c>
      <c r="AO68" s="96"/>
      <c r="AP68" s="96"/>
      <c r="AQ68" s="97">
        <v>42560</v>
      </c>
      <c r="AR68" s="96"/>
      <c r="AS68" s="116">
        <v>13526361</v>
      </c>
      <c r="AT68" s="116">
        <v>0</v>
      </c>
      <c r="AU68" s="116">
        <v>0</v>
      </c>
      <c r="AV68" s="116">
        <v>13526361</v>
      </c>
      <c r="AW68" s="96" t="s">
        <v>80</v>
      </c>
      <c r="AX68" s="96" t="s">
        <v>80</v>
      </c>
      <c r="AY68" s="96" t="s">
        <v>67</v>
      </c>
      <c r="AZ68" s="96" t="s">
        <v>67</v>
      </c>
      <c r="BA68" s="96" t="s">
        <v>81</v>
      </c>
      <c r="BB68" s="148" t="s">
        <v>446</v>
      </c>
      <c r="BC68" s="153">
        <v>0</v>
      </c>
      <c r="BD68" s="113" t="s">
        <v>70</v>
      </c>
      <c r="BE68" s="96"/>
      <c r="BF68" s="96"/>
      <c r="BG68" s="96"/>
    </row>
    <row r="69" spans="1:59" ht="15">
      <c r="A69" s="83">
        <v>42509</v>
      </c>
      <c r="B69" s="89">
        <v>2016</v>
      </c>
      <c r="C69" s="85" t="s">
        <v>411</v>
      </c>
      <c r="D69" s="89">
        <v>4</v>
      </c>
      <c r="E69" s="85" t="s">
        <v>161</v>
      </c>
      <c r="F69" s="89" t="s">
        <v>67</v>
      </c>
      <c r="G69" s="89" t="s">
        <v>67</v>
      </c>
      <c r="H69" s="85" t="s">
        <v>97</v>
      </c>
      <c r="I69" s="85" t="s">
        <v>412</v>
      </c>
      <c r="J69" s="89">
        <v>0</v>
      </c>
      <c r="K69" s="89">
        <v>0</v>
      </c>
      <c r="L69" s="89">
        <v>0</v>
      </c>
      <c r="M69" s="89">
        <v>0</v>
      </c>
      <c r="N69" s="44" t="s">
        <v>70</v>
      </c>
      <c r="O69" s="85" t="s">
        <v>413</v>
      </c>
      <c r="P69" s="85" t="s">
        <v>100</v>
      </c>
      <c r="Q69" s="85" t="s">
        <v>414</v>
      </c>
      <c r="R69" s="85" t="s">
        <v>67</v>
      </c>
      <c r="S69" s="85" t="s">
        <v>67</v>
      </c>
      <c r="T69" s="85" t="s">
        <v>67</v>
      </c>
      <c r="U69" s="85" t="s">
        <v>74</v>
      </c>
      <c r="V69" s="85" t="s">
        <v>75</v>
      </c>
      <c r="W69" s="85" t="s">
        <v>102</v>
      </c>
      <c r="X69" s="85">
        <v>168</v>
      </c>
      <c r="Y69" s="83">
        <v>42496</v>
      </c>
      <c r="Z69" s="87">
        <v>1607000</v>
      </c>
      <c r="AA69" s="85">
        <v>7032</v>
      </c>
      <c r="AB69" s="85" t="s">
        <v>121</v>
      </c>
      <c r="AC69" s="85" t="s">
        <v>122</v>
      </c>
      <c r="AD69" s="85" t="s">
        <v>123</v>
      </c>
      <c r="AE69" s="119">
        <v>0</v>
      </c>
      <c r="AF69" s="119" t="s">
        <v>70</v>
      </c>
      <c r="AG69" s="85">
        <v>329</v>
      </c>
      <c r="AH69" s="83">
        <v>42517</v>
      </c>
      <c r="AI69" s="87">
        <v>974400</v>
      </c>
      <c r="AJ69" s="83">
        <v>42516</v>
      </c>
      <c r="AK69" s="83">
        <v>42517</v>
      </c>
      <c r="AL69" s="83">
        <v>42700</v>
      </c>
      <c r="AM69" s="84">
        <v>6</v>
      </c>
      <c r="AN69" s="19">
        <v>180</v>
      </c>
      <c r="AO69" s="85"/>
      <c r="AP69" s="85"/>
      <c r="AQ69" s="83">
        <v>42700</v>
      </c>
      <c r="AR69" s="85"/>
      <c r="AS69" s="86">
        <v>974400</v>
      </c>
      <c r="AT69" s="94">
        <v>0</v>
      </c>
      <c r="AU69" s="94">
        <v>0</v>
      </c>
      <c r="AV69" s="86">
        <v>974400</v>
      </c>
      <c r="AW69" s="85" t="s">
        <v>80</v>
      </c>
      <c r="AX69" s="85" t="s">
        <v>80</v>
      </c>
      <c r="AY69" s="85" t="s">
        <v>67</v>
      </c>
      <c r="AZ69" s="85" t="s">
        <v>67</v>
      </c>
      <c r="BA69" s="85" t="s">
        <v>81</v>
      </c>
      <c r="BB69" s="148" t="s">
        <v>449</v>
      </c>
      <c r="BC69" s="61">
        <v>0</v>
      </c>
      <c r="BD69" s="93" t="s">
        <v>70</v>
      </c>
      <c r="BE69" s="85"/>
      <c r="BF69" s="85"/>
      <c r="BG69" s="85"/>
    </row>
    <row r="70" spans="1:59" ht="15">
      <c r="A70" s="83">
        <v>42509</v>
      </c>
      <c r="B70" s="89">
        <v>2016</v>
      </c>
      <c r="C70" s="85" t="s">
        <v>415</v>
      </c>
      <c r="D70" s="89">
        <v>10</v>
      </c>
      <c r="E70" s="85" t="s">
        <v>303</v>
      </c>
      <c r="F70" s="89" t="s">
        <v>67</v>
      </c>
      <c r="G70" s="89" t="s">
        <v>67</v>
      </c>
      <c r="H70" s="85" t="s">
        <v>97</v>
      </c>
      <c r="I70" s="85" t="s">
        <v>416</v>
      </c>
      <c r="J70" s="89">
        <v>0</v>
      </c>
      <c r="K70" s="89">
        <v>0</v>
      </c>
      <c r="L70" s="89">
        <v>0</v>
      </c>
      <c r="M70" s="89">
        <v>0</v>
      </c>
      <c r="N70" s="44" t="s">
        <v>70</v>
      </c>
      <c r="O70" s="85" t="s">
        <v>417</v>
      </c>
      <c r="P70" s="85" t="s">
        <v>100</v>
      </c>
      <c r="Q70" s="85" t="s">
        <v>418</v>
      </c>
      <c r="R70" s="85" t="s">
        <v>67</v>
      </c>
      <c r="S70" s="85" t="s">
        <v>67</v>
      </c>
      <c r="T70" s="85" t="s">
        <v>67</v>
      </c>
      <c r="U70" s="85" t="s">
        <v>74</v>
      </c>
      <c r="V70" s="85" t="s">
        <v>75</v>
      </c>
      <c r="W70" s="85" t="s">
        <v>183</v>
      </c>
      <c r="X70" s="85">
        <v>179</v>
      </c>
      <c r="Y70" s="83">
        <v>42503</v>
      </c>
      <c r="Z70" s="87">
        <v>17396327</v>
      </c>
      <c r="AA70" s="85">
        <v>7032</v>
      </c>
      <c r="AB70" s="85" t="s">
        <v>121</v>
      </c>
      <c r="AC70" s="85" t="s">
        <v>122</v>
      </c>
      <c r="AD70" s="85" t="s">
        <v>123</v>
      </c>
      <c r="AE70" s="119">
        <v>0</v>
      </c>
      <c r="AF70" s="119" t="s">
        <v>70</v>
      </c>
      <c r="AG70" s="85">
        <v>330</v>
      </c>
      <c r="AH70" s="83">
        <v>42517</v>
      </c>
      <c r="AI70" s="87">
        <v>17396327</v>
      </c>
      <c r="AJ70" s="83">
        <v>42516</v>
      </c>
      <c r="AK70" s="83">
        <v>42524</v>
      </c>
      <c r="AL70" s="83">
        <v>42716</v>
      </c>
      <c r="AM70" s="84">
        <v>6.09</v>
      </c>
      <c r="AN70" s="19">
        <v>189</v>
      </c>
      <c r="AO70" s="85"/>
      <c r="AP70" s="85"/>
      <c r="AQ70" s="83">
        <v>42716</v>
      </c>
      <c r="AR70" s="85"/>
      <c r="AS70" s="86">
        <v>17396327</v>
      </c>
      <c r="AT70" s="94">
        <v>0</v>
      </c>
      <c r="AU70" s="94">
        <v>0</v>
      </c>
      <c r="AV70" s="86">
        <v>17396327</v>
      </c>
      <c r="AW70" s="85" t="s">
        <v>80</v>
      </c>
      <c r="AX70" s="85" t="s">
        <v>80</v>
      </c>
      <c r="AY70" s="85" t="s">
        <v>67</v>
      </c>
      <c r="AZ70" s="85" t="s">
        <v>67</v>
      </c>
      <c r="BA70" s="85" t="s">
        <v>81</v>
      </c>
      <c r="BB70" s="89" t="s">
        <v>384</v>
      </c>
      <c r="BC70" s="61">
        <v>0</v>
      </c>
      <c r="BD70" s="93" t="s">
        <v>70</v>
      </c>
      <c r="BE70" s="85"/>
      <c r="BF70" s="85"/>
      <c r="BG70" s="85"/>
    </row>
    <row r="71" spans="1:59" ht="15">
      <c r="A71" s="101">
        <v>42530</v>
      </c>
      <c r="B71" s="107">
        <v>2016</v>
      </c>
      <c r="C71" s="107">
        <v>45</v>
      </c>
      <c r="D71" s="107">
        <v>4</v>
      </c>
      <c r="E71" s="102" t="s">
        <v>66</v>
      </c>
      <c r="F71" s="107" t="s">
        <v>67</v>
      </c>
      <c r="G71" s="107" t="s">
        <v>67</v>
      </c>
      <c r="H71" s="102" t="s">
        <v>97</v>
      </c>
      <c r="I71" s="108" t="s">
        <v>421</v>
      </c>
      <c r="J71" s="102">
        <v>0</v>
      </c>
      <c r="K71" s="102">
        <v>0</v>
      </c>
      <c r="L71" s="102">
        <v>0</v>
      </c>
      <c r="M71" s="104" t="s">
        <v>70</v>
      </c>
      <c r="N71" s="104">
        <v>0</v>
      </c>
      <c r="O71" s="102" t="s">
        <v>422</v>
      </c>
      <c r="P71" s="102" t="s">
        <v>100</v>
      </c>
      <c r="Q71" s="102" t="s">
        <v>423</v>
      </c>
      <c r="R71" s="102" t="s">
        <v>67</v>
      </c>
      <c r="S71" s="102" t="s">
        <v>67</v>
      </c>
      <c r="T71" s="81" t="s">
        <v>67</v>
      </c>
      <c r="U71" s="102" t="s">
        <v>74</v>
      </c>
      <c r="V71" s="107" t="s">
        <v>75</v>
      </c>
      <c r="W71" s="107" t="s">
        <v>424</v>
      </c>
      <c r="X71" s="102">
        <v>158</v>
      </c>
      <c r="Y71" s="101">
        <v>42489</v>
      </c>
      <c r="Z71" s="105">
        <v>38000000</v>
      </c>
      <c r="AA71" s="99">
        <v>0</v>
      </c>
      <c r="AB71" s="100" t="s">
        <v>425</v>
      </c>
      <c r="AC71" s="100">
        <v>0</v>
      </c>
      <c r="AD71" s="107" t="s">
        <v>426</v>
      </c>
      <c r="AE71" s="119" t="s">
        <v>70</v>
      </c>
      <c r="AF71" s="119">
        <v>0</v>
      </c>
      <c r="AG71" s="102">
        <v>345</v>
      </c>
      <c r="AH71" s="101">
        <v>42529</v>
      </c>
      <c r="AI71" s="105">
        <v>37927041</v>
      </c>
      <c r="AJ71" s="101">
        <v>42529</v>
      </c>
      <c r="AK71" s="106">
        <v>42530</v>
      </c>
      <c r="AL71" s="106">
        <v>42727</v>
      </c>
      <c r="AM71" s="109">
        <v>7.14</v>
      </c>
      <c r="AN71" s="110">
        <v>137</v>
      </c>
      <c r="AO71" s="107"/>
      <c r="AP71" s="107"/>
      <c r="AQ71" s="106">
        <v>42727</v>
      </c>
      <c r="AR71" s="102"/>
      <c r="AS71" s="103">
        <v>37927041</v>
      </c>
      <c r="AT71" s="103">
        <v>0</v>
      </c>
      <c r="AU71" s="103">
        <v>0</v>
      </c>
      <c r="AV71" s="103">
        <v>37927041</v>
      </c>
      <c r="AW71" s="100" t="s">
        <v>80</v>
      </c>
      <c r="AX71" s="107" t="s">
        <v>80</v>
      </c>
      <c r="AY71" s="107" t="s">
        <v>67</v>
      </c>
      <c r="AZ71" s="107" t="s">
        <v>67</v>
      </c>
      <c r="BA71" s="107" t="s">
        <v>81</v>
      </c>
      <c r="BB71" s="107" t="s">
        <v>427</v>
      </c>
      <c r="BC71" s="61">
        <v>0</v>
      </c>
      <c r="BD71" s="126" t="s">
        <v>70</v>
      </c>
      <c r="BE71" s="102"/>
      <c r="BF71" s="102"/>
      <c r="BG71" s="102"/>
    </row>
    <row r="72" spans="1:59" ht="15">
      <c r="A72" s="101">
        <v>42536</v>
      </c>
      <c r="B72" s="107">
        <v>2016</v>
      </c>
      <c r="C72" s="107">
        <v>46</v>
      </c>
      <c r="D72" s="107">
        <v>5</v>
      </c>
      <c r="E72" s="102" t="s">
        <v>83</v>
      </c>
      <c r="F72" s="107" t="s">
        <v>250</v>
      </c>
      <c r="G72" s="107" t="s">
        <v>428</v>
      </c>
      <c r="H72" s="107" t="s">
        <v>258</v>
      </c>
      <c r="I72" s="108" t="s">
        <v>429</v>
      </c>
      <c r="J72" s="102">
        <v>0</v>
      </c>
      <c r="K72" s="102">
        <v>0</v>
      </c>
      <c r="L72" s="102">
        <v>0</v>
      </c>
      <c r="M72" s="104" t="s">
        <v>70</v>
      </c>
      <c r="N72" s="104">
        <v>0</v>
      </c>
      <c r="O72" s="102" t="s">
        <v>430</v>
      </c>
      <c r="P72" s="102" t="s">
        <v>87</v>
      </c>
      <c r="Q72" s="102">
        <v>79909869</v>
      </c>
      <c r="R72" s="102" t="s">
        <v>88</v>
      </c>
      <c r="S72" s="102">
        <v>2829491</v>
      </c>
      <c r="T72" s="98" t="s">
        <v>431</v>
      </c>
      <c r="U72" s="102" t="s">
        <v>74</v>
      </c>
      <c r="V72" s="107" t="s">
        <v>75</v>
      </c>
      <c r="W72" s="107">
        <v>0</v>
      </c>
      <c r="X72" s="102">
        <v>205</v>
      </c>
      <c r="Y72" s="101">
        <v>42535</v>
      </c>
      <c r="Z72" s="105">
        <v>13750000</v>
      </c>
      <c r="AA72" s="99">
        <v>0</v>
      </c>
      <c r="AB72" s="102" t="s">
        <v>91</v>
      </c>
      <c r="AC72" s="102">
        <v>0</v>
      </c>
      <c r="AD72" s="102" t="s">
        <v>92</v>
      </c>
      <c r="AE72" s="119" t="s">
        <v>70</v>
      </c>
      <c r="AF72" s="119">
        <v>0</v>
      </c>
      <c r="AG72" s="102">
        <v>349</v>
      </c>
      <c r="AH72" s="101">
        <v>42536</v>
      </c>
      <c r="AI72" s="105">
        <v>13500000</v>
      </c>
      <c r="AJ72" s="101">
        <v>42536</v>
      </c>
      <c r="AK72" s="106">
        <v>42536</v>
      </c>
      <c r="AL72" s="106">
        <v>42611</v>
      </c>
      <c r="AM72" s="109">
        <v>2.15</v>
      </c>
      <c r="AN72" s="110">
        <v>75</v>
      </c>
      <c r="AO72" s="107"/>
      <c r="AP72" s="107"/>
      <c r="AQ72" s="106">
        <v>42611</v>
      </c>
      <c r="AR72" s="102"/>
      <c r="AS72" s="103">
        <v>13500000</v>
      </c>
      <c r="AT72" s="103">
        <v>0</v>
      </c>
      <c r="AU72" s="103">
        <v>0</v>
      </c>
      <c r="AV72" s="103">
        <v>13500000</v>
      </c>
      <c r="AW72" s="100" t="s">
        <v>80</v>
      </c>
      <c r="AX72" s="107" t="s">
        <v>80</v>
      </c>
      <c r="AY72" s="107" t="s">
        <v>67</v>
      </c>
      <c r="AZ72" s="107" t="s">
        <v>67</v>
      </c>
      <c r="BA72" s="107" t="s">
        <v>81</v>
      </c>
      <c r="BB72" s="107" t="s">
        <v>255</v>
      </c>
      <c r="BC72" s="61">
        <v>0</v>
      </c>
      <c r="BD72" s="126" t="s">
        <v>70</v>
      </c>
      <c r="BE72" s="102"/>
      <c r="BF72" s="102"/>
      <c r="BG72" s="102"/>
    </row>
    <row r="73" spans="1:59" ht="15">
      <c r="A73" s="137">
        <v>42508</v>
      </c>
      <c r="B73" s="143">
        <v>2016</v>
      </c>
      <c r="C73" s="139" t="s">
        <v>434</v>
      </c>
      <c r="D73" s="143">
        <v>6</v>
      </c>
      <c r="E73" s="139" t="s">
        <v>407</v>
      </c>
      <c r="F73" s="143" t="s">
        <v>67</v>
      </c>
      <c r="G73" s="143" t="s">
        <v>67</v>
      </c>
      <c r="H73" s="139" t="s">
        <v>97</v>
      </c>
      <c r="I73" s="139" t="s">
        <v>435</v>
      </c>
      <c r="J73" s="143">
        <v>0</v>
      </c>
      <c r="K73" s="143">
        <v>0</v>
      </c>
      <c r="L73" s="143">
        <v>0</v>
      </c>
      <c r="M73" s="143">
        <v>0</v>
      </c>
      <c r="N73" s="44" t="s">
        <v>70</v>
      </c>
      <c r="O73" s="139" t="s">
        <v>436</v>
      </c>
      <c r="P73" s="139" t="s">
        <v>100</v>
      </c>
      <c r="Q73" s="139" t="s">
        <v>437</v>
      </c>
      <c r="R73" s="139" t="s">
        <v>67</v>
      </c>
      <c r="S73" s="139" t="s">
        <v>438</v>
      </c>
      <c r="T73" s="139" t="s">
        <v>67</v>
      </c>
      <c r="U73" s="139" t="s">
        <v>74</v>
      </c>
      <c r="V73" s="139" t="s">
        <v>75</v>
      </c>
      <c r="W73" s="139" t="s">
        <v>183</v>
      </c>
      <c r="X73" s="139">
        <v>184</v>
      </c>
      <c r="Y73" s="137">
        <v>42508</v>
      </c>
      <c r="Z73" s="141">
        <v>6951400</v>
      </c>
      <c r="AA73" s="139">
        <v>0</v>
      </c>
      <c r="AB73" s="139" t="s">
        <v>382</v>
      </c>
      <c r="AC73" s="139">
        <v>0</v>
      </c>
      <c r="AD73" s="139" t="s">
        <v>383</v>
      </c>
      <c r="AE73" s="136" t="s">
        <v>70</v>
      </c>
      <c r="AF73" s="136">
        <v>0</v>
      </c>
      <c r="AG73" s="139">
        <v>350</v>
      </c>
      <c r="AH73" s="137">
        <v>42536</v>
      </c>
      <c r="AI73" s="141">
        <v>2598400</v>
      </c>
      <c r="AJ73" s="137">
        <v>42536</v>
      </c>
      <c r="AK73" s="142">
        <v>42556</v>
      </c>
      <c r="AL73" s="142">
        <v>42586</v>
      </c>
      <c r="AM73" s="138">
        <v>1</v>
      </c>
      <c r="AN73" s="19">
        <v>30</v>
      </c>
      <c r="AO73" s="139"/>
      <c r="AP73" s="139"/>
      <c r="AQ73" s="142">
        <v>42586</v>
      </c>
      <c r="AR73" s="139"/>
      <c r="AS73" s="140">
        <v>2598400</v>
      </c>
      <c r="AT73" s="145">
        <v>0</v>
      </c>
      <c r="AU73" s="145">
        <v>0</v>
      </c>
      <c r="AV73" s="140">
        <v>2598400</v>
      </c>
      <c r="AW73" s="143" t="s">
        <v>80</v>
      </c>
      <c r="AX73" s="139" t="s">
        <v>80</v>
      </c>
      <c r="AY73" s="139" t="s">
        <v>67</v>
      </c>
      <c r="AZ73" s="139" t="s">
        <v>67</v>
      </c>
      <c r="BA73" s="139" t="s">
        <v>81</v>
      </c>
      <c r="BB73" s="143" t="s">
        <v>439</v>
      </c>
      <c r="BC73" s="61">
        <v>0</v>
      </c>
      <c r="BD73" s="144" t="s">
        <v>70</v>
      </c>
      <c r="BE73" s="139"/>
      <c r="BF73" s="139"/>
      <c r="BG73" s="139"/>
    </row>
    <row r="74" spans="1:59" ht="15">
      <c r="A74" s="137">
        <v>42513</v>
      </c>
      <c r="B74" s="143">
        <v>2016</v>
      </c>
      <c r="C74" s="139" t="s">
        <v>440</v>
      </c>
      <c r="D74" s="143">
        <v>4</v>
      </c>
      <c r="E74" s="139" t="s">
        <v>161</v>
      </c>
      <c r="F74" s="143" t="s">
        <v>67</v>
      </c>
      <c r="G74" s="143" t="s">
        <v>67</v>
      </c>
      <c r="H74" s="139" t="s">
        <v>97</v>
      </c>
      <c r="I74" s="139" t="s">
        <v>441</v>
      </c>
      <c r="J74" s="143">
        <v>0</v>
      </c>
      <c r="K74" s="143">
        <v>0</v>
      </c>
      <c r="L74" s="143">
        <v>0</v>
      </c>
      <c r="M74" s="143">
        <v>0</v>
      </c>
      <c r="N74" s="44" t="s">
        <v>70</v>
      </c>
      <c r="O74" s="139" t="s">
        <v>442</v>
      </c>
      <c r="P74" s="139" t="s">
        <v>100</v>
      </c>
      <c r="Q74" s="139" t="s">
        <v>443</v>
      </c>
      <c r="R74" s="139" t="s">
        <v>67</v>
      </c>
      <c r="S74" s="139" t="s">
        <v>444</v>
      </c>
      <c r="T74" s="139" t="s">
        <v>67</v>
      </c>
      <c r="U74" s="139" t="s">
        <v>74</v>
      </c>
      <c r="V74" s="139" t="s">
        <v>75</v>
      </c>
      <c r="W74" s="139" t="s">
        <v>183</v>
      </c>
      <c r="X74" s="139">
        <v>173</v>
      </c>
      <c r="Y74" s="137">
        <v>42501</v>
      </c>
      <c r="Z74" s="141">
        <v>765600</v>
      </c>
      <c r="AA74" s="139">
        <v>0</v>
      </c>
      <c r="AB74" s="139" t="s">
        <v>184</v>
      </c>
      <c r="AC74" s="139">
        <v>0</v>
      </c>
      <c r="AD74" s="139" t="s">
        <v>185</v>
      </c>
      <c r="AE74" s="136" t="s">
        <v>70</v>
      </c>
      <c r="AF74" s="136">
        <v>0</v>
      </c>
      <c r="AG74" s="139">
        <v>374</v>
      </c>
      <c r="AH74" s="137">
        <v>42548</v>
      </c>
      <c r="AI74" s="141">
        <v>640320</v>
      </c>
      <c r="AJ74" s="137">
        <v>42544</v>
      </c>
      <c r="AK74" s="142">
        <v>42552</v>
      </c>
      <c r="AL74" s="142">
        <v>42734</v>
      </c>
      <c r="AM74" s="138">
        <v>6</v>
      </c>
      <c r="AN74" s="19">
        <v>180</v>
      </c>
      <c r="AO74" s="139"/>
      <c r="AP74" s="139"/>
      <c r="AQ74" s="142">
        <v>42734</v>
      </c>
      <c r="AR74" s="139"/>
      <c r="AS74" s="140">
        <v>640320</v>
      </c>
      <c r="AT74" s="145">
        <v>0</v>
      </c>
      <c r="AU74" s="145">
        <v>0</v>
      </c>
      <c r="AV74" s="140">
        <v>640320</v>
      </c>
      <c r="AW74" s="143" t="s">
        <v>80</v>
      </c>
      <c r="AX74" s="139" t="s">
        <v>80</v>
      </c>
      <c r="AY74" s="139" t="s">
        <v>67</v>
      </c>
      <c r="AZ74" s="139" t="s">
        <v>67</v>
      </c>
      <c r="BA74" s="139" t="s">
        <v>81</v>
      </c>
      <c r="BB74" s="143" t="s">
        <v>445</v>
      </c>
      <c r="BC74" s="61">
        <v>0</v>
      </c>
      <c r="BD74" s="144" t="s">
        <v>70</v>
      </c>
      <c r="BE74" s="139"/>
      <c r="BF74" s="139"/>
      <c r="BG74" s="139"/>
    </row>
    <row r="75" spans="1:59" ht="15">
      <c r="A75" s="137">
        <v>42559</v>
      </c>
      <c r="B75" s="148">
        <v>2016</v>
      </c>
      <c r="C75" s="139">
        <v>47</v>
      </c>
      <c r="D75" s="148">
        <v>4</v>
      </c>
      <c r="E75" s="139" t="s">
        <v>141</v>
      </c>
      <c r="F75" s="148" t="s">
        <v>67</v>
      </c>
      <c r="G75" s="148" t="s">
        <v>67</v>
      </c>
      <c r="H75" s="139" t="s">
        <v>226</v>
      </c>
      <c r="I75" s="139" t="s">
        <v>451</v>
      </c>
      <c r="J75" s="148">
        <v>0</v>
      </c>
      <c r="K75" s="148">
        <v>0</v>
      </c>
      <c r="L75" s="148">
        <v>0</v>
      </c>
      <c r="M75" s="148" t="s">
        <v>70</v>
      </c>
      <c r="N75" s="44">
        <v>0</v>
      </c>
      <c r="O75" s="139" t="s">
        <v>452</v>
      </c>
      <c r="P75" s="139" t="s">
        <v>87</v>
      </c>
      <c r="Q75" s="139">
        <v>1026559364</v>
      </c>
      <c r="R75" s="139" t="s">
        <v>88</v>
      </c>
      <c r="S75" s="139" t="s">
        <v>453</v>
      </c>
      <c r="T75" s="139" t="s">
        <v>454</v>
      </c>
      <c r="U75" s="139" t="s">
        <v>115</v>
      </c>
      <c r="V75" s="139" t="s">
        <v>75</v>
      </c>
      <c r="W75" s="139">
        <v>0</v>
      </c>
      <c r="X75" s="139">
        <v>230</v>
      </c>
      <c r="Y75" s="137">
        <v>42559</v>
      </c>
      <c r="Z75" s="141">
        <v>19600000</v>
      </c>
      <c r="AA75" s="139">
        <v>1164</v>
      </c>
      <c r="AB75" s="139" t="s">
        <v>455</v>
      </c>
      <c r="AC75" s="139" t="s">
        <v>78</v>
      </c>
      <c r="AD75" s="139" t="s">
        <v>456</v>
      </c>
      <c r="AE75" s="136">
        <v>0</v>
      </c>
      <c r="AF75" s="136" t="s">
        <v>70</v>
      </c>
      <c r="AG75" s="139">
        <v>396</v>
      </c>
      <c r="AH75" s="137">
        <v>42565</v>
      </c>
      <c r="AI75" s="141">
        <v>19600000</v>
      </c>
      <c r="AJ75" s="137">
        <v>42565</v>
      </c>
      <c r="AK75" s="147">
        <v>42565</v>
      </c>
      <c r="AL75" s="147">
        <v>42735</v>
      </c>
      <c r="AM75" s="138">
        <v>5.6</v>
      </c>
      <c r="AN75" s="19">
        <v>168</v>
      </c>
      <c r="AO75" s="139"/>
      <c r="AP75" s="139"/>
      <c r="AQ75" s="147">
        <v>42735</v>
      </c>
      <c r="AR75" s="139"/>
      <c r="AS75" s="140">
        <v>19600000</v>
      </c>
      <c r="AT75" s="152">
        <v>0</v>
      </c>
      <c r="AU75" s="152">
        <v>0</v>
      </c>
      <c r="AV75" s="140">
        <v>19600000</v>
      </c>
      <c r="AW75" s="148" t="s">
        <v>80</v>
      </c>
      <c r="AX75" s="139" t="s">
        <v>80</v>
      </c>
      <c r="AY75" s="139" t="s">
        <v>67</v>
      </c>
      <c r="AZ75" s="139" t="s">
        <v>67</v>
      </c>
      <c r="BA75" s="139" t="s">
        <v>81</v>
      </c>
      <c r="BB75" s="148" t="s">
        <v>457</v>
      </c>
      <c r="BC75" s="61"/>
      <c r="BD75" s="151" t="s">
        <v>70</v>
      </c>
      <c r="BE75" s="139"/>
      <c r="BF75" s="139"/>
      <c r="BG75" s="139"/>
    </row>
    <row r="76" spans="1:59" ht="15">
      <c r="A76" s="137">
        <v>42565</v>
      </c>
      <c r="B76" s="148">
        <v>2016</v>
      </c>
      <c r="C76" s="139">
        <v>48</v>
      </c>
      <c r="D76" s="148">
        <v>5</v>
      </c>
      <c r="E76" s="139" t="s">
        <v>83</v>
      </c>
      <c r="F76" s="148" t="s">
        <v>458</v>
      </c>
      <c r="G76" s="148" t="s">
        <v>459</v>
      </c>
      <c r="H76" s="139" t="s">
        <v>84</v>
      </c>
      <c r="I76" s="139" t="s">
        <v>460</v>
      </c>
      <c r="J76" s="148">
        <v>0</v>
      </c>
      <c r="K76" s="148">
        <v>0</v>
      </c>
      <c r="L76" s="148">
        <v>0</v>
      </c>
      <c r="M76" s="148" t="s">
        <v>70</v>
      </c>
      <c r="N76" s="44">
        <v>0</v>
      </c>
      <c r="O76" s="139" t="s">
        <v>461</v>
      </c>
      <c r="P76" s="139" t="s">
        <v>87</v>
      </c>
      <c r="Q76" s="139">
        <v>40034155</v>
      </c>
      <c r="R76" s="139" t="s">
        <v>462</v>
      </c>
      <c r="S76" s="139" t="s">
        <v>463</v>
      </c>
      <c r="T76" s="139" t="s">
        <v>67</v>
      </c>
      <c r="U76" s="139" t="s">
        <v>115</v>
      </c>
      <c r="V76" s="139" t="s">
        <v>75</v>
      </c>
      <c r="W76" s="139">
        <v>0</v>
      </c>
      <c r="X76" s="139">
        <v>248</v>
      </c>
      <c r="Y76" s="137">
        <v>42564</v>
      </c>
      <c r="Z76" s="141">
        <v>25500000</v>
      </c>
      <c r="AA76" s="139">
        <v>475</v>
      </c>
      <c r="AB76" s="139" t="s">
        <v>204</v>
      </c>
      <c r="AC76" s="139" t="s">
        <v>464</v>
      </c>
      <c r="AD76" s="139" t="s">
        <v>465</v>
      </c>
      <c r="AE76" s="136">
        <v>0</v>
      </c>
      <c r="AF76" s="136" t="s">
        <v>70</v>
      </c>
      <c r="AG76" s="139">
        <v>400</v>
      </c>
      <c r="AH76" s="137">
        <v>42569</v>
      </c>
      <c r="AI76" s="141">
        <v>25500000</v>
      </c>
      <c r="AJ76" s="137">
        <v>42569</v>
      </c>
      <c r="AK76" s="147">
        <v>42569</v>
      </c>
      <c r="AL76" s="147">
        <v>42721</v>
      </c>
      <c r="AM76" s="138">
        <v>5</v>
      </c>
      <c r="AN76" s="19">
        <v>150</v>
      </c>
      <c r="AO76" s="139"/>
      <c r="AP76" s="139"/>
      <c r="AQ76" s="147">
        <v>42733</v>
      </c>
      <c r="AR76" s="139"/>
      <c r="AS76" s="140">
        <v>25500000</v>
      </c>
      <c r="AT76" s="152">
        <v>0</v>
      </c>
      <c r="AU76" s="152">
        <v>0</v>
      </c>
      <c r="AV76" s="140">
        <v>25500000</v>
      </c>
      <c r="AW76" s="148" t="s">
        <v>80</v>
      </c>
      <c r="AX76" s="139" t="s">
        <v>80</v>
      </c>
      <c r="AY76" s="139" t="s">
        <v>67</v>
      </c>
      <c r="AZ76" s="139" t="s">
        <v>67</v>
      </c>
      <c r="BA76" s="139" t="s">
        <v>81</v>
      </c>
      <c r="BB76" s="148" t="s">
        <v>466</v>
      </c>
      <c r="BC76" s="61"/>
      <c r="BD76" s="151" t="s">
        <v>70</v>
      </c>
      <c r="BE76" s="139"/>
      <c r="BF76" s="139"/>
      <c r="BG76" s="139"/>
    </row>
    <row r="77" spans="1:59" ht="15">
      <c r="A77" s="137">
        <v>42566</v>
      </c>
      <c r="B77" s="148">
        <v>2016</v>
      </c>
      <c r="C77" s="139">
        <v>49</v>
      </c>
      <c r="D77" s="148">
        <v>5</v>
      </c>
      <c r="E77" s="139" t="s">
        <v>83</v>
      </c>
      <c r="F77" s="148" t="s">
        <v>467</v>
      </c>
      <c r="G77" s="148" t="s">
        <v>468</v>
      </c>
      <c r="H77" s="139" t="s">
        <v>97</v>
      </c>
      <c r="I77" s="139" t="s">
        <v>469</v>
      </c>
      <c r="J77" s="148">
        <v>0</v>
      </c>
      <c r="K77" s="148">
        <v>0</v>
      </c>
      <c r="L77" s="148">
        <v>0</v>
      </c>
      <c r="M77" s="148" t="s">
        <v>70</v>
      </c>
      <c r="N77" s="44">
        <v>0</v>
      </c>
      <c r="O77" s="139" t="s">
        <v>470</v>
      </c>
      <c r="P77" s="139" t="s">
        <v>87</v>
      </c>
      <c r="Q77" s="139">
        <v>80809199</v>
      </c>
      <c r="R77" s="139" t="s">
        <v>88</v>
      </c>
      <c r="S77" s="139" t="s">
        <v>471</v>
      </c>
      <c r="T77" s="139" t="s">
        <v>472</v>
      </c>
      <c r="U77" s="139" t="s">
        <v>115</v>
      </c>
      <c r="V77" s="139" t="s">
        <v>75</v>
      </c>
      <c r="W77" s="139">
        <v>0</v>
      </c>
      <c r="X77" s="139">
        <v>251</v>
      </c>
      <c r="Y77" s="137">
        <v>42566</v>
      </c>
      <c r="Z77" s="141">
        <v>27000000</v>
      </c>
      <c r="AA77" s="139">
        <v>7032</v>
      </c>
      <c r="AB77" s="139" t="s">
        <v>121</v>
      </c>
      <c r="AC77" s="139" t="s">
        <v>473</v>
      </c>
      <c r="AD77" s="139" t="s">
        <v>474</v>
      </c>
      <c r="AE77" s="136">
        <v>0</v>
      </c>
      <c r="AF77" s="136" t="s">
        <v>70</v>
      </c>
      <c r="AG77" s="139">
        <v>404</v>
      </c>
      <c r="AH77" s="137">
        <v>42570</v>
      </c>
      <c r="AI77" s="141">
        <v>27000000</v>
      </c>
      <c r="AJ77" s="137">
        <v>42569</v>
      </c>
      <c r="AK77" s="147">
        <v>42570</v>
      </c>
      <c r="AL77" s="147">
        <v>42722</v>
      </c>
      <c r="AM77" s="138">
        <v>5</v>
      </c>
      <c r="AN77" s="19">
        <v>150</v>
      </c>
      <c r="AO77" s="139"/>
      <c r="AP77" s="139"/>
      <c r="AQ77" s="147">
        <v>42722</v>
      </c>
      <c r="AR77" s="139"/>
      <c r="AS77" s="140">
        <v>27000000</v>
      </c>
      <c r="AT77" s="152"/>
      <c r="AU77" s="152"/>
      <c r="AV77" s="140">
        <v>27000000</v>
      </c>
      <c r="AW77" s="148" t="s">
        <v>80</v>
      </c>
      <c r="AX77" s="139" t="s">
        <v>80</v>
      </c>
      <c r="AY77" s="139" t="s">
        <v>67</v>
      </c>
      <c r="AZ77" s="139" t="s">
        <v>67</v>
      </c>
      <c r="BA77" s="139" t="s">
        <v>81</v>
      </c>
      <c r="BB77" s="148" t="s">
        <v>103</v>
      </c>
      <c r="BC77" s="61"/>
      <c r="BD77" s="151" t="s">
        <v>70</v>
      </c>
      <c r="BE77" s="139"/>
      <c r="BF77" s="139"/>
      <c r="BG77" s="139"/>
    </row>
    <row r="78" spans="1:59" ht="15">
      <c r="A78" s="137">
        <v>42572</v>
      </c>
      <c r="B78" s="148">
        <v>2016</v>
      </c>
      <c r="C78" s="139">
        <v>50</v>
      </c>
      <c r="D78" s="148">
        <v>5</v>
      </c>
      <c r="E78" s="139" t="s">
        <v>83</v>
      </c>
      <c r="F78" s="148" t="s">
        <v>343</v>
      </c>
      <c r="G78" s="148" t="s">
        <v>475</v>
      </c>
      <c r="H78" s="139" t="s">
        <v>201</v>
      </c>
      <c r="I78" s="139" t="s">
        <v>476</v>
      </c>
      <c r="J78" s="148">
        <v>0</v>
      </c>
      <c r="K78" s="148">
        <v>0</v>
      </c>
      <c r="L78" s="148">
        <v>0</v>
      </c>
      <c r="M78" s="148" t="s">
        <v>70</v>
      </c>
      <c r="N78" s="44">
        <v>0</v>
      </c>
      <c r="O78" s="139" t="s">
        <v>477</v>
      </c>
      <c r="P78" s="139" t="s">
        <v>87</v>
      </c>
      <c r="Q78" s="139">
        <v>39795929</v>
      </c>
      <c r="R78" s="139" t="s">
        <v>88</v>
      </c>
      <c r="S78" s="139" t="s">
        <v>478</v>
      </c>
      <c r="T78" s="139" t="s">
        <v>479</v>
      </c>
      <c r="U78" s="139" t="s">
        <v>115</v>
      </c>
      <c r="V78" s="139" t="s">
        <v>75</v>
      </c>
      <c r="W78" s="139">
        <v>0</v>
      </c>
      <c r="X78" s="139">
        <v>264</v>
      </c>
      <c r="Y78" s="137">
        <v>42572</v>
      </c>
      <c r="Z78" s="141">
        <v>22500000</v>
      </c>
      <c r="AA78" s="139">
        <v>475</v>
      </c>
      <c r="AB78" s="139" t="s">
        <v>204</v>
      </c>
      <c r="AC78" s="139" t="s">
        <v>464</v>
      </c>
      <c r="AD78" s="139" t="s">
        <v>465</v>
      </c>
      <c r="AE78" s="136">
        <v>0</v>
      </c>
      <c r="AF78" s="136" t="s">
        <v>70</v>
      </c>
      <c r="AG78" s="139">
        <v>411</v>
      </c>
      <c r="AH78" s="137">
        <v>42578</v>
      </c>
      <c r="AI78" s="141">
        <v>22500000</v>
      </c>
      <c r="AJ78" s="137">
        <v>42578</v>
      </c>
      <c r="AK78" s="147">
        <v>42578</v>
      </c>
      <c r="AL78" s="147">
        <v>42715</v>
      </c>
      <c r="AM78" s="138">
        <v>4.5</v>
      </c>
      <c r="AN78" s="19">
        <v>135</v>
      </c>
      <c r="AO78" s="139"/>
      <c r="AP78" s="139"/>
      <c r="AQ78" s="147">
        <v>42715</v>
      </c>
      <c r="AR78" s="139"/>
      <c r="AS78" s="140">
        <v>22500000</v>
      </c>
      <c r="AT78" s="152"/>
      <c r="AU78" s="152"/>
      <c r="AV78" s="140">
        <v>22500000</v>
      </c>
      <c r="AW78" s="148" t="s">
        <v>80</v>
      </c>
      <c r="AX78" s="139" t="s">
        <v>80</v>
      </c>
      <c r="AY78" s="139" t="s">
        <v>67</v>
      </c>
      <c r="AZ78" s="139" t="s">
        <v>67</v>
      </c>
      <c r="BA78" s="139" t="s">
        <v>81</v>
      </c>
      <c r="BB78" s="148" t="s">
        <v>356</v>
      </c>
      <c r="BC78" s="61"/>
      <c r="BD78" s="151" t="s">
        <v>70</v>
      </c>
      <c r="BE78" s="139"/>
      <c r="BF78" s="139"/>
      <c r="BG78" s="139"/>
    </row>
    <row r="79" spans="1:59" ht="15">
      <c r="A79" s="137">
        <v>42586</v>
      </c>
      <c r="B79" s="148">
        <v>2016</v>
      </c>
      <c r="C79" s="139">
        <v>51</v>
      </c>
      <c r="D79" s="148">
        <v>5</v>
      </c>
      <c r="E79" s="139" t="s">
        <v>83</v>
      </c>
      <c r="F79" s="148" t="s">
        <v>250</v>
      </c>
      <c r="G79" s="148" t="s">
        <v>480</v>
      </c>
      <c r="H79" s="139" t="s">
        <v>363</v>
      </c>
      <c r="I79" s="139" t="s">
        <v>481</v>
      </c>
      <c r="J79" s="148">
        <v>0</v>
      </c>
      <c r="K79" s="148">
        <v>0</v>
      </c>
      <c r="L79" s="148">
        <v>0</v>
      </c>
      <c r="M79" s="148" t="s">
        <v>70</v>
      </c>
      <c r="N79" s="44">
        <v>0</v>
      </c>
      <c r="O79" s="139" t="s">
        <v>482</v>
      </c>
      <c r="P79" s="139" t="s">
        <v>87</v>
      </c>
      <c r="Q79" s="139">
        <v>52861384</v>
      </c>
      <c r="R79" s="139" t="s">
        <v>88</v>
      </c>
      <c r="S79" s="139" t="s">
        <v>483</v>
      </c>
      <c r="T79" s="139" t="s">
        <v>484</v>
      </c>
      <c r="U79" s="139" t="s">
        <v>115</v>
      </c>
      <c r="V79" s="139" t="s">
        <v>75</v>
      </c>
      <c r="W79" s="139">
        <v>0</v>
      </c>
      <c r="X79" s="139">
        <v>271</v>
      </c>
      <c r="Y79" s="137">
        <v>42580</v>
      </c>
      <c r="Z79" s="141">
        <v>20000000</v>
      </c>
      <c r="AA79" s="139">
        <v>1164</v>
      </c>
      <c r="AB79" s="139" t="s">
        <v>455</v>
      </c>
      <c r="AC79" s="139" t="s">
        <v>78</v>
      </c>
      <c r="AD79" s="139" t="s">
        <v>456</v>
      </c>
      <c r="AE79" s="136">
        <v>0</v>
      </c>
      <c r="AF79" s="136" t="s">
        <v>70</v>
      </c>
      <c r="AG79" s="139">
        <v>435</v>
      </c>
      <c r="AH79" s="137">
        <v>42587</v>
      </c>
      <c r="AI79" s="141">
        <v>19600000</v>
      </c>
      <c r="AJ79" s="137">
        <v>42586</v>
      </c>
      <c r="AK79" s="147">
        <v>42587</v>
      </c>
      <c r="AL79" s="147">
        <v>42735</v>
      </c>
      <c r="AM79" s="138">
        <v>4.9</v>
      </c>
      <c r="AN79" s="19">
        <v>147</v>
      </c>
      <c r="AO79" s="139"/>
      <c r="AP79" s="139"/>
      <c r="AQ79" s="147">
        <v>42735</v>
      </c>
      <c r="AR79" s="139"/>
      <c r="AS79" s="140">
        <v>19600000</v>
      </c>
      <c r="AT79" s="152">
        <v>0</v>
      </c>
      <c r="AU79" s="152">
        <v>0</v>
      </c>
      <c r="AV79" s="140">
        <v>19600000</v>
      </c>
      <c r="AW79" s="148" t="s">
        <v>80</v>
      </c>
      <c r="AX79" s="139" t="s">
        <v>80</v>
      </c>
      <c r="AY79" s="139" t="s">
        <v>67</v>
      </c>
      <c r="AZ79" s="139" t="s">
        <v>67</v>
      </c>
      <c r="BA79" s="139" t="s">
        <v>81</v>
      </c>
      <c r="BB79" s="148" t="s">
        <v>457</v>
      </c>
      <c r="BC79" s="61"/>
      <c r="BD79" s="151" t="s">
        <v>70</v>
      </c>
      <c r="BE79" s="139"/>
      <c r="BF79" s="139"/>
      <c r="BG79" s="139"/>
    </row>
    <row r="80" spans="1:59" ht="15">
      <c r="A80" s="137">
        <v>42591</v>
      </c>
      <c r="B80" s="148">
        <v>2016</v>
      </c>
      <c r="C80" s="139">
        <v>52</v>
      </c>
      <c r="D80" s="148">
        <v>5</v>
      </c>
      <c r="E80" s="139" t="s">
        <v>83</v>
      </c>
      <c r="F80" s="148" t="s">
        <v>485</v>
      </c>
      <c r="G80" s="148" t="s">
        <v>486</v>
      </c>
      <c r="H80" s="139" t="s">
        <v>226</v>
      </c>
      <c r="I80" s="139" t="s">
        <v>487</v>
      </c>
      <c r="J80" s="148">
        <v>0</v>
      </c>
      <c r="K80" s="148">
        <v>0</v>
      </c>
      <c r="L80" s="148">
        <v>0</v>
      </c>
      <c r="M80" s="148" t="s">
        <v>70</v>
      </c>
      <c r="N80" s="44">
        <v>0</v>
      </c>
      <c r="O80" s="139" t="s">
        <v>192</v>
      </c>
      <c r="P80" s="139" t="s">
        <v>87</v>
      </c>
      <c r="Q80" s="139">
        <v>1018420719</v>
      </c>
      <c r="R80" s="139" t="s">
        <v>88</v>
      </c>
      <c r="S80" s="139" t="s">
        <v>589</v>
      </c>
      <c r="T80" s="139" t="s">
        <v>193</v>
      </c>
      <c r="U80" s="139" t="s">
        <v>115</v>
      </c>
      <c r="V80" s="139" t="s">
        <v>75</v>
      </c>
      <c r="W80" s="139">
        <v>0</v>
      </c>
      <c r="X80" s="139">
        <v>276</v>
      </c>
      <c r="Y80" s="137">
        <v>42585</v>
      </c>
      <c r="Z80" s="141">
        <v>7000000</v>
      </c>
      <c r="AA80" s="139">
        <v>1164</v>
      </c>
      <c r="AB80" s="139" t="s">
        <v>455</v>
      </c>
      <c r="AC80" s="139" t="s">
        <v>78</v>
      </c>
      <c r="AD80" s="139" t="s">
        <v>456</v>
      </c>
      <c r="AE80" s="136">
        <v>0</v>
      </c>
      <c r="AF80" s="136" t="s">
        <v>70</v>
      </c>
      <c r="AG80" s="139">
        <v>436</v>
      </c>
      <c r="AH80" s="137">
        <v>42593</v>
      </c>
      <c r="AI80" s="141">
        <v>7000000</v>
      </c>
      <c r="AJ80" s="137">
        <v>42592</v>
      </c>
      <c r="AK80" s="147">
        <v>42593</v>
      </c>
      <c r="AL80" s="147">
        <v>42653</v>
      </c>
      <c r="AM80" s="138">
        <v>2</v>
      </c>
      <c r="AN80" s="19">
        <v>60</v>
      </c>
      <c r="AO80" s="139">
        <v>20</v>
      </c>
      <c r="AP80" s="139">
        <v>80</v>
      </c>
      <c r="AQ80" s="147">
        <v>42673</v>
      </c>
      <c r="AR80" s="139"/>
      <c r="AS80" s="140">
        <v>7000000</v>
      </c>
      <c r="AT80" s="152">
        <v>0</v>
      </c>
      <c r="AU80" s="152">
        <v>2333320</v>
      </c>
      <c r="AV80" s="140">
        <v>9333320</v>
      </c>
      <c r="AW80" s="148" t="s">
        <v>80</v>
      </c>
      <c r="AX80" s="139" t="s">
        <v>80</v>
      </c>
      <c r="AY80" s="139" t="s">
        <v>67</v>
      </c>
      <c r="AZ80" s="139" t="s">
        <v>67</v>
      </c>
      <c r="BA80" s="139" t="s">
        <v>81</v>
      </c>
      <c r="BB80" s="148" t="s">
        <v>457</v>
      </c>
      <c r="BC80" s="61"/>
      <c r="BD80" s="151" t="s">
        <v>70</v>
      </c>
      <c r="BE80" s="139"/>
      <c r="BF80" s="139"/>
      <c r="BG80" s="139"/>
    </row>
    <row r="81" spans="1:59" ht="15">
      <c r="A81" s="137">
        <v>42599</v>
      </c>
      <c r="B81" s="148">
        <v>2016</v>
      </c>
      <c r="C81" s="139">
        <v>53</v>
      </c>
      <c r="D81" s="148">
        <v>5</v>
      </c>
      <c r="E81" s="139" t="s">
        <v>141</v>
      </c>
      <c r="F81" s="148" t="s">
        <v>343</v>
      </c>
      <c r="G81" s="148" t="s">
        <v>488</v>
      </c>
      <c r="H81" s="139" t="s">
        <v>258</v>
      </c>
      <c r="I81" s="139" t="s">
        <v>489</v>
      </c>
      <c r="J81" s="148">
        <v>0</v>
      </c>
      <c r="K81" s="148">
        <v>0</v>
      </c>
      <c r="L81" s="148">
        <v>0</v>
      </c>
      <c r="M81" s="148" t="s">
        <v>70</v>
      </c>
      <c r="N81" s="44">
        <v>0</v>
      </c>
      <c r="O81" s="139" t="s">
        <v>490</v>
      </c>
      <c r="P81" s="139" t="s">
        <v>87</v>
      </c>
      <c r="Q81" s="139">
        <v>80807382</v>
      </c>
      <c r="R81" s="139" t="s">
        <v>88</v>
      </c>
      <c r="S81" s="139" t="s">
        <v>491</v>
      </c>
      <c r="T81" s="139" t="s">
        <v>492</v>
      </c>
      <c r="U81" s="139" t="s">
        <v>115</v>
      </c>
      <c r="V81" s="139" t="s">
        <v>75</v>
      </c>
      <c r="W81" s="139">
        <v>0</v>
      </c>
      <c r="X81" s="139">
        <v>288</v>
      </c>
      <c r="Y81" s="137">
        <v>42594</v>
      </c>
      <c r="Z81" s="141">
        <v>8800000</v>
      </c>
      <c r="AA81" s="139">
        <v>0</v>
      </c>
      <c r="AB81" s="139" t="s">
        <v>155</v>
      </c>
      <c r="AC81" s="139">
        <v>0</v>
      </c>
      <c r="AD81" s="139" t="s">
        <v>156</v>
      </c>
      <c r="AE81" s="136" t="s">
        <v>70</v>
      </c>
      <c r="AF81" s="136">
        <v>0</v>
      </c>
      <c r="AG81" s="139">
        <v>438</v>
      </c>
      <c r="AH81" s="137">
        <v>42599</v>
      </c>
      <c r="AI81" s="141">
        <v>8800000</v>
      </c>
      <c r="AJ81" s="137">
        <v>42599</v>
      </c>
      <c r="AK81" s="147">
        <v>42599</v>
      </c>
      <c r="AL81" s="147">
        <v>42720</v>
      </c>
      <c r="AM81" s="138">
        <v>4</v>
      </c>
      <c r="AN81" s="19">
        <v>120</v>
      </c>
      <c r="AO81" s="139"/>
      <c r="AP81" s="139">
        <v>45</v>
      </c>
      <c r="AQ81" s="147">
        <v>42643</v>
      </c>
      <c r="AR81" s="139" t="s">
        <v>493</v>
      </c>
      <c r="AS81" s="140">
        <v>8800000</v>
      </c>
      <c r="AT81" s="152">
        <v>5573333</v>
      </c>
      <c r="AU81" s="152">
        <v>0</v>
      </c>
      <c r="AV81" s="140">
        <v>3226667</v>
      </c>
      <c r="AW81" s="148" t="s">
        <v>80</v>
      </c>
      <c r="AX81" s="139" t="s">
        <v>80</v>
      </c>
      <c r="AY81" s="139" t="s">
        <v>80</v>
      </c>
      <c r="AZ81" s="139">
        <v>42643</v>
      </c>
      <c r="BA81" s="139" t="s">
        <v>81</v>
      </c>
      <c r="BB81" s="148" t="s">
        <v>255</v>
      </c>
      <c r="BC81" s="61"/>
      <c r="BD81" s="151"/>
      <c r="BE81" s="139"/>
      <c r="BF81" s="139" t="s">
        <v>70</v>
      </c>
      <c r="BG81" s="139"/>
    </row>
    <row r="82" spans="1:59" ht="15">
      <c r="A82" s="137">
        <v>42605</v>
      </c>
      <c r="B82" s="148">
        <v>2016</v>
      </c>
      <c r="C82" s="139">
        <v>54</v>
      </c>
      <c r="D82" s="148">
        <v>5</v>
      </c>
      <c r="E82" s="139" t="s">
        <v>83</v>
      </c>
      <c r="F82" s="148" t="s">
        <v>250</v>
      </c>
      <c r="G82" s="148" t="s">
        <v>494</v>
      </c>
      <c r="H82" s="139" t="s">
        <v>258</v>
      </c>
      <c r="I82" s="139" t="s">
        <v>495</v>
      </c>
      <c r="J82" s="148">
        <v>0</v>
      </c>
      <c r="K82" s="148">
        <v>0</v>
      </c>
      <c r="L82" s="148">
        <v>0</v>
      </c>
      <c r="M82" s="148" t="s">
        <v>70</v>
      </c>
      <c r="N82" s="44">
        <v>0</v>
      </c>
      <c r="O82" s="139" t="s">
        <v>253</v>
      </c>
      <c r="P82" s="139" t="s">
        <v>87</v>
      </c>
      <c r="Q82" s="139">
        <v>80757882</v>
      </c>
      <c r="R82" s="139" t="s">
        <v>88</v>
      </c>
      <c r="S82" s="139" t="s">
        <v>496</v>
      </c>
      <c r="T82" s="139" t="s">
        <v>254</v>
      </c>
      <c r="U82" s="139" t="s">
        <v>115</v>
      </c>
      <c r="V82" s="139" t="s">
        <v>75</v>
      </c>
      <c r="W82" s="139">
        <v>0</v>
      </c>
      <c r="X82" s="139">
        <v>289</v>
      </c>
      <c r="Y82" s="137">
        <v>42594</v>
      </c>
      <c r="Z82" s="141">
        <v>24300000</v>
      </c>
      <c r="AA82" s="139">
        <v>0</v>
      </c>
      <c r="AB82" s="139" t="s">
        <v>91</v>
      </c>
      <c r="AC82" s="139">
        <v>0</v>
      </c>
      <c r="AD82" s="139" t="s">
        <v>92</v>
      </c>
      <c r="AE82" s="136" t="s">
        <v>70</v>
      </c>
      <c r="AF82" s="136">
        <v>0</v>
      </c>
      <c r="AG82" s="139">
        <v>452</v>
      </c>
      <c r="AH82" s="137">
        <v>42605</v>
      </c>
      <c r="AI82" s="141">
        <v>23220000</v>
      </c>
      <c r="AJ82" s="137">
        <v>42605</v>
      </c>
      <c r="AK82" s="147">
        <v>42605</v>
      </c>
      <c r="AL82" s="147">
        <v>42735</v>
      </c>
      <c r="AM82" s="138">
        <v>4.3</v>
      </c>
      <c r="AN82" s="19">
        <v>129</v>
      </c>
      <c r="AO82" s="139"/>
      <c r="AP82" s="139"/>
      <c r="AQ82" s="147">
        <v>42735</v>
      </c>
      <c r="AR82" s="139"/>
      <c r="AS82" s="140">
        <v>23220000</v>
      </c>
      <c r="AT82" s="152">
        <v>0</v>
      </c>
      <c r="AU82" s="152">
        <v>0</v>
      </c>
      <c r="AV82" s="140">
        <v>23220000</v>
      </c>
      <c r="AW82" s="148" t="s">
        <v>80</v>
      </c>
      <c r="AX82" s="139" t="s">
        <v>80</v>
      </c>
      <c r="AY82" s="139" t="s">
        <v>67</v>
      </c>
      <c r="AZ82" s="139" t="s">
        <v>67</v>
      </c>
      <c r="BA82" s="139" t="s">
        <v>81</v>
      </c>
      <c r="BB82" s="148" t="s">
        <v>255</v>
      </c>
      <c r="BC82" s="61"/>
      <c r="BD82" s="151" t="s">
        <v>70</v>
      </c>
      <c r="BE82" s="139"/>
      <c r="BF82" s="139"/>
      <c r="BG82" s="139"/>
    </row>
    <row r="83" spans="1:59" ht="15">
      <c r="A83" s="137">
        <v>42608</v>
      </c>
      <c r="B83" s="148">
        <v>2016</v>
      </c>
      <c r="C83" s="139">
        <v>55</v>
      </c>
      <c r="D83" s="148">
        <v>5</v>
      </c>
      <c r="E83" s="139" t="s">
        <v>83</v>
      </c>
      <c r="F83" s="148" t="s">
        <v>497</v>
      </c>
      <c r="G83" s="148" t="s">
        <v>498</v>
      </c>
      <c r="H83" s="139" t="s">
        <v>97</v>
      </c>
      <c r="I83" s="139" t="s">
        <v>499</v>
      </c>
      <c r="J83" s="148">
        <v>0</v>
      </c>
      <c r="K83" s="148">
        <v>0</v>
      </c>
      <c r="L83" s="148">
        <v>0</v>
      </c>
      <c r="M83" s="148" t="s">
        <v>70</v>
      </c>
      <c r="N83" s="44">
        <v>0</v>
      </c>
      <c r="O83" s="139" t="s">
        <v>500</v>
      </c>
      <c r="P83" s="139" t="s">
        <v>87</v>
      </c>
      <c r="Q83" s="139">
        <v>52622384</v>
      </c>
      <c r="R83" s="139" t="s">
        <v>88</v>
      </c>
      <c r="S83" s="139" t="s">
        <v>501</v>
      </c>
      <c r="T83" s="139" t="s">
        <v>502</v>
      </c>
      <c r="U83" s="139" t="s">
        <v>115</v>
      </c>
      <c r="V83" s="139" t="s">
        <v>75</v>
      </c>
      <c r="W83" s="139">
        <v>0</v>
      </c>
      <c r="X83" s="139">
        <v>302</v>
      </c>
      <c r="Y83" s="137">
        <v>42607</v>
      </c>
      <c r="Z83" s="141">
        <v>24000000</v>
      </c>
      <c r="AA83" s="139">
        <v>1164</v>
      </c>
      <c r="AB83" s="139" t="s">
        <v>455</v>
      </c>
      <c r="AC83" s="139" t="s">
        <v>78</v>
      </c>
      <c r="AD83" s="139" t="s">
        <v>456</v>
      </c>
      <c r="AE83" s="136">
        <v>0</v>
      </c>
      <c r="AF83" s="136" t="s">
        <v>70</v>
      </c>
      <c r="AG83" s="139">
        <v>456</v>
      </c>
      <c r="AH83" s="137">
        <v>42611</v>
      </c>
      <c r="AI83" s="141">
        <v>24000000</v>
      </c>
      <c r="AJ83" s="137">
        <v>42608</v>
      </c>
      <c r="AK83" s="147">
        <v>42613</v>
      </c>
      <c r="AL83" s="147">
        <v>42734</v>
      </c>
      <c r="AM83" s="138">
        <v>4</v>
      </c>
      <c r="AN83" s="19">
        <v>120</v>
      </c>
      <c r="AO83" s="139"/>
      <c r="AP83" s="139"/>
      <c r="AQ83" s="147">
        <v>42734</v>
      </c>
      <c r="AR83" s="139"/>
      <c r="AS83" s="140">
        <v>24000000</v>
      </c>
      <c r="AT83" s="152">
        <v>0</v>
      </c>
      <c r="AU83" s="152">
        <v>0</v>
      </c>
      <c r="AV83" s="140">
        <v>24000000</v>
      </c>
      <c r="AW83" s="148" t="s">
        <v>80</v>
      </c>
      <c r="AX83" s="139" t="s">
        <v>80</v>
      </c>
      <c r="AY83" s="139" t="s">
        <v>67</v>
      </c>
      <c r="AZ83" s="139" t="s">
        <v>67</v>
      </c>
      <c r="BA83" s="139" t="s">
        <v>81</v>
      </c>
      <c r="BB83" s="148" t="s">
        <v>103</v>
      </c>
      <c r="BC83" s="61"/>
      <c r="BD83" s="151" t="s">
        <v>70</v>
      </c>
      <c r="BE83" s="139"/>
      <c r="BF83" s="139"/>
      <c r="BG83" s="139"/>
    </row>
    <row r="84" spans="1:59" ht="15">
      <c r="A84" s="137">
        <v>42612</v>
      </c>
      <c r="B84" s="148">
        <v>2016</v>
      </c>
      <c r="C84" s="139">
        <v>56</v>
      </c>
      <c r="D84" s="148">
        <v>5</v>
      </c>
      <c r="E84" s="139" t="s">
        <v>83</v>
      </c>
      <c r="F84" s="148" t="s">
        <v>256</v>
      </c>
      <c r="G84" s="148" t="s">
        <v>503</v>
      </c>
      <c r="H84" s="139" t="s">
        <v>258</v>
      </c>
      <c r="I84" s="139" t="s">
        <v>504</v>
      </c>
      <c r="J84" s="148">
        <v>0</v>
      </c>
      <c r="K84" s="148">
        <v>0</v>
      </c>
      <c r="L84" s="148">
        <v>0</v>
      </c>
      <c r="M84" s="148" t="s">
        <v>70</v>
      </c>
      <c r="N84" s="44">
        <v>0</v>
      </c>
      <c r="O84" s="139" t="s">
        <v>505</v>
      </c>
      <c r="P84" s="139" t="s">
        <v>87</v>
      </c>
      <c r="Q84" s="139">
        <v>1010192065</v>
      </c>
      <c r="R84" s="139" t="s">
        <v>506</v>
      </c>
      <c r="S84" s="139" t="s">
        <v>507</v>
      </c>
      <c r="T84" s="139" t="s">
        <v>508</v>
      </c>
      <c r="U84" s="139" t="s">
        <v>115</v>
      </c>
      <c r="V84" s="139" t="s">
        <v>75</v>
      </c>
      <c r="W84" s="139">
        <v>0</v>
      </c>
      <c r="X84" s="139">
        <v>310</v>
      </c>
      <c r="Y84" s="137">
        <v>42612</v>
      </c>
      <c r="Z84" s="141">
        <v>16000000</v>
      </c>
      <c r="AA84" s="139">
        <v>0</v>
      </c>
      <c r="AB84" s="139" t="s">
        <v>91</v>
      </c>
      <c r="AC84" s="139">
        <v>0</v>
      </c>
      <c r="AD84" s="139" t="s">
        <v>92</v>
      </c>
      <c r="AE84" s="136" t="s">
        <v>70</v>
      </c>
      <c r="AF84" s="136">
        <v>0</v>
      </c>
      <c r="AG84" s="139">
        <v>475</v>
      </c>
      <c r="AH84" s="137">
        <v>42613</v>
      </c>
      <c r="AI84" s="141">
        <v>14666667</v>
      </c>
      <c r="AJ84" s="137">
        <v>42612</v>
      </c>
      <c r="AK84" s="147">
        <v>42613</v>
      </c>
      <c r="AL84" s="147">
        <v>42724</v>
      </c>
      <c r="AM84" s="138">
        <v>3.6666666666666665</v>
      </c>
      <c r="AN84" s="19">
        <v>110</v>
      </c>
      <c r="AO84" s="139"/>
      <c r="AP84" s="139"/>
      <c r="AQ84" s="147">
        <v>42724</v>
      </c>
      <c r="AR84" s="139"/>
      <c r="AS84" s="140">
        <v>14666667</v>
      </c>
      <c r="AT84" s="152">
        <v>0</v>
      </c>
      <c r="AU84" s="152">
        <v>0</v>
      </c>
      <c r="AV84" s="140">
        <v>14666667</v>
      </c>
      <c r="AW84" s="148" t="s">
        <v>80</v>
      </c>
      <c r="AX84" s="139" t="s">
        <v>80</v>
      </c>
      <c r="AY84" s="139" t="s">
        <v>67</v>
      </c>
      <c r="AZ84" s="139" t="s">
        <v>67</v>
      </c>
      <c r="BA84" s="139" t="s">
        <v>81</v>
      </c>
      <c r="BB84" s="148" t="s">
        <v>103</v>
      </c>
      <c r="BC84" s="61"/>
      <c r="BD84" s="151" t="s">
        <v>70</v>
      </c>
      <c r="BE84" s="139"/>
      <c r="BF84" s="139"/>
      <c r="BG84" s="139"/>
    </row>
    <row r="85" spans="1:59" ht="15">
      <c r="A85" s="137">
        <v>42626</v>
      </c>
      <c r="B85" s="148">
        <v>2016</v>
      </c>
      <c r="C85" s="139">
        <v>57</v>
      </c>
      <c r="D85" s="148">
        <v>5</v>
      </c>
      <c r="E85" s="139" t="s">
        <v>83</v>
      </c>
      <c r="F85" s="148" t="s">
        <v>199</v>
      </c>
      <c r="G85" s="148" t="s">
        <v>509</v>
      </c>
      <c r="H85" s="139" t="s">
        <v>97</v>
      </c>
      <c r="I85" s="139" t="s">
        <v>510</v>
      </c>
      <c r="J85" s="148">
        <v>0</v>
      </c>
      <c r="K85" s="148">
        <v>0</v>
      </c>
      <c r="L85" s="148">
        <v>0</v>
      </c>
      <c r="M85" s="148" t="s">
        <v>70</v>
      </c>
      <c r="N85" s="44">
        <v>0</v>
      </c>
      <c r="O85" s="139" t="s">
        <v>511</v>
      </c>
      <c r="P85" s="139" t="s">
        <v>87</v>
      </c>
      <c r="Q85" s="139">
        <v>79520668</v>
      </c>
      <c r="R85" s="139" t="s">
        <v>88</v>
      </c>
      <c r="S85" s="139" t="s">
        <v>590</v>
      </c>
      <c r="T85" s="139" t="s">
        <v>512</v>
      </c>
      <c r="U85" s="139" t="s">
        <v>115</v>
      </c>
      <c r="V85" s="139" t="s">
        <v>75</v>
      </c>
      <c r="W85" s="139">
        <v>0</v>
      </c>
      <c r="X85" s="139">
        <v>325</v>
      </c>
      <c r="Y85" s="137">
        <v>42621</v>
      </c>
      <c r="Z85" s="141">
        <v>21000000</v>
      </c>
      <c r="AA85" s="139">
        <v>0</v>
      </c>
      <c r="AB85" s="139" t="s">
        <v>91</v>
      </c>
      <c r="AC85" s="139">
        <v>0</v>
      </c>
      <c r="AD85" s="139" t="s">
        <v>92</v>
      </c>
      <c r="AE85" s="136" t="s">
        <v>70</v>
      </c>
      <c r="AF85" s="136">
        <v>0</v>
      </c>
      <c r="AG85" s="139">
        <v>485</v>
      </c>
      <c r="AH85" s="137">
        <v>42627</v>
      </c>
      <c r="AI85" s="141">
        <v>21000000</v>
      </c>
      <c r="AJ85" s="137">
        <v>42626</v>
      </c>
      <c r="AK85" s="147">
        <v>42628</v>
      </c>
      <c r="AL85" s="147">
        <v>42733</v>
      </c>
      <c r="AM85" s="138">
        <v>3.5</v>
      </c>
      <c r="AN85" s="19">
        <v>105</v>
      </c>
      <c r="AO85" s="139"/>
      <c r="AP85" s="139"/>
      <c r="AQ85" s="147">
        <v>42733</v>
      </c>
      <c r="AR85" s="139"/>
      <c r="AS85" s="140">
        <v>21000000</v>
      </c>
      <c r="AT85" s="152">
        <v>0</v>
      </c>
      <c r="AU85" s="152">
        <v>0</v>
      </c>
      <c r="AV85" s="140">
        <v>21000000</v>
      </c>
      <c r="AW85" s="148" t="s">
        <v>80</v>
      </c>
      <c r="AX85" s="139" t="s">
        <v>80</v>
      </c>
      <c r="AY85" s="139" t="s">
        <v>67</v>
      </c>
      <c r="AZ85" s="139" t="s">
        <v>67</v>
      </c>
      <c r="BA85" s="139" t="s">
        <v>81</v>
      </c>
      <c r="BB85" s="148" t="s">
        <v>427</v>
      </c>
      <c r="BC85" s="61"/>
      <c r="BD85" s="151" t="s">
        <v>70</v>
      </c>
      <c r="BE85" s="139"/>
      <c r="BF85" s="139"/>
      <c r="BG85" s="139"/>
    </row>
    <row r="86" spans="1:59" ht="15">
      <c r="A86" s="137">
        <v>42627</v>
      </c>
      <c r="B86" s="148">
        <v>2016</v>
      </c>
      <c r="C86" s="139">
        <v>58</v>
      </c>
      <c r="D86" s="148">
        <v>6</v>
      </c>
      <c r="E86" s="139" t="s">
        <v>513</v>
      </c>
      <c r="F86" s="148" t="s">
        <v>67</v>
      </c>
      <c r="G86" s="148"/>
      <c r="H86" s="139" t="s">
        <v>97</v>
      </c>
      <c r="I86" s="139" t="s">
        <v>514</v>
      </c>
      <c r="J86" s="148">
        <v>0</v>
      </c>
      <c r="K86" s="148">
        <v>0</v>
      </c>
      <c r="L86" s="148">
        <v>0</v>
      </c>
      <c r="M86" s="148" t="s">
        <v>70</v>
      </c>
      <c r="N86" s="44">
        <v>0</v>
      </c>
      <c r="O86" s="139" t="s">
        <v>515</v>
      </c>
      <c r="P86" s="139" t="s">
        <v>100</v>
      </c>
      <c r="Q86" s="139" t="s">
        <v>516</v>
      </c>
      <c r="R86" s="139" t="s">
        <v>67</v>
      </c>
      <c r="S86" s="139" t="s">
        <v>517</v>
      </c>
      <c r="T86" s="139" t="s">
        <v>518</v>
      </c>
      <c r="U86" s="139" t="s">
        <v>115</v>
      </c>
      <c r="V86" s="139" t="s">
        <v>75</v>
      </c>
      <c r="W86" s="139" t="s">
        <v>166</v>
      </c>
      <c r="X86" s="139">
        <v>331</v>
      </c>
      <c r="Y86" s="137">
        <v>42626</v>
      </c>
      <c r="Z86" s="141">
        <v>7000000</v>
      </c>
      <c r="AA86" s="139">
        <v>7032</v>
      </c>
      <c r="AB86" s="139" t="s">
        <v>121</v>
      </c>
      <c r="AC86" s="139" t="s">
        <v>122</v>
      </c>
      <c r="AD86" s="139" t="s">
        <v>519</v>
      </c>
      <c r="AE86" s="136">
        <v>0</v>
      </c>
      <c r="AF86" s="136" t="s">
        <v>70</v>
      </c>
      <c r="AG86" s="139">
        <v>486</v>
      </c>
      <c r="AH86" s="137">
        <v>42627</v>
      </c>
      <c r="AI86" s="141">
        <v>5412090</v>
      </c>
      <c r="AJ86" s="137">
        <v>42627</v>
      </c>
      <c r="AK86" s="147">
        <v>42627</v>
      </c>
      <c r="AL86" s="147">
        <v>42993</v>
      </c>
      <c r="AM86" s="138">
        <v>12</v>
      </c>
      <c r="AN86" s="19">
        <v>360</v>
      </c>
      <c r="AO86" s="139"/>
      <c r="AP86" s="139"/>
      <c r="AQ86" s="147">
        <v>42993</v>
      </c>
      <c r="AR86" s="139"/>
      <c r="AS86" s="140">
        <v>5412090</v>
      </c>
      <c r="AT86" s="152">
        <v>0</v>
      </c>
      <c r="AU86" s="152">
        <v>0</v>
      </c>
      <c r="AV86" s="140">
        <v>5412090</v>
      </c>
      <c r="AW86" s="148"/>
      <c r="AX86" s="139" t="s">
        <v>520</v>
      </c>
      <c r="AY86" s="139" t="s">
        <v>67</v>
      </c>
      <c r="AZ86" s="139" t="s">
        <v>67</v>
      </c>
      <c r="BA86" s="139" t="s">
        <v>81</v>
      </c>
      <c r="BB86" s="148" t="s">
        <v>521</v>
      </c>
      <c r="BC86" s="61"/>
      <c r="BD86" s="151" t="s">
        <v>70</v>
      </c>
      <c r="BE86" s="139"/>
      <c r="BF86" s="139"/>
      <c r="BG86" s="139"/>
    </row>
    <row r="87" spans="1:59" ht="15">
      <c r="A87" s="137">
        <v>42629</v>
      </c>
      <c r="B87" s="148">
        <v>2016</v>
      </c>
      <c r="C87" s="139">
        <v>59</v>
      </c>
      <c r="D87" s="148">
        <v>5</v>
      </c>
      <c r="E87" s="139" t="s">
        <v>141</v>
      </c>
      <c r="F87" s="148" t="s">
        <v>262</v>
      </c>
      <c r="G87" s="148" t="s">
        <v>522</v>
      </c>
      <c r="H87" s="139" t="s">
        <v>523</v>
      </c>
      <c r="I87" s="139" t="s">
        <v>524</v>
      </c>
      <c r="J87" s="148">
        <v>0</v>
      </c>
      <c r="K87" s="148">
        <v>0</v>
      </c>
      <c r="L87" s="148">
        <v>0</v>
      </c>
      <c r="M87" s="148" t="s">
        <v>70</v>
      </c>
      <c r="N87" s="44">
        <v>0</v>
      </c>
      <c r="O87" s="139" t="s">
        <v>525</v>
      </c>
      <c r="P87" s="139" t="s">
        <v>87</v>
      </c>
      <c r="Q87" s="139">
        <v>53118055</v>
      </c>
      <c r="R87" s="139" t="s">
        <v>88</v>
      </c>
      <c r="S87" s="139" t="s">
        <v>591</v>
      </c>
      <c r="T87" s="139" t="s">
        <v>526</v>
      </c>
      <c r="U87" s="139" t="s">
        <v>115</v>
      </c>
      <c r="V87" s="139" t="s">
        <v>75</v>
      </c>
      <c r="W87" s="139">
        <v>0</v>
      </c>
      <c r="X87" s="139">
        <v>326</v>
      </c>
      <c r="Y87" s="137">
        <v>42621</v>
      </c>
      <c r="Z87" s="141">
        <v>5600000</v>
      </c>
      <c r="AA87" s="139">
        <v>0</v>
      </c>
      <c r="AB87" s="139" t="s">
        <v>155</v>
      </c>
      <c r="AC87" s="139">
        <v>0</v>
      </c>
      <c r="AD87" s="139" t="s">
        <v>156</v>
      </c>
      <c r="AE87" s="136" t="s">
        <v>70</v>
      </c>
      <c r="AF87" s="136">
        <v>0</v>
      </c>
      <c r="AG87" s="139">
        <v>499</v>
      </c>
      <c r="AH87" s="137">
        <v>42629</v>
      </c>
      <c r="AI87" s="141">
        <v>4573333</v>
      </c>
      <c r="AJ87" s="137">
        <v>42629</v>
      </c>
      <c r="AK87" s="147">
        <v>42629</v>
      </c>
      <c r="AL87" s="147">
        <v>42727</v>
      </c>
      <c r="AM87" s="138">
        <v>3.2666666666666666</v>
      </c>
      <c r="AN87" s="19">
        <v>98</v>
      </c>
      <c r="AO87" s="139"/>
      <c r="AP87" s="139"/>
      <c r="AQ87" s="147">
        <v>42727</v>
      </c>
      <c r="AR87" s="139"/>
      <c r="AS87" s="140">
        <v>4573333</v>
      </c>
      <c r="AT87" s="152">
        <v>0</v>
      </c>
      <c r="AU87" s="152">
        <v>0</v>
      </c>
      <c r="AV87" s="140">
        <v>4573333</v>
      </c>
      <c r="AW87" s="148" t="s">
        <v>80</v>
      </c>
      <c r="AX87" s="139" t="s">
        <v>80</v>
      </c>
      <c r="AY87" s="139" t="s">
        <v>67</v>
      </c>
      <c r="AZ87" s="139" t="s">
        <v>67</v>
      </c>
      <c r="BA87" s="139" t="s">
        <v>81</v>
      </c>
      <c r="BB87" s="148" t="s">
        <v>427</v>
      </c>
      <c r="BC87" s="61"/>
      <c r="BD87" s="151" t="s">
        <v>70</v>
      </c>
      <c r="BE87" s="139"/>
      <c r="BF87" s="139"/>
      <c r="BG87" s="139"/>
    </row>
    <row r="88" spans="1:59" ht="15">
      <c r="A88" s="137">
        <v>42629</v>
      </c>
      <c r="B88" s="148">
        <v>2016</v>
      </c>
      <c r="C88" s="139">
        <v>60</v>
      </c>
      <c r="D88" s="148">
        <v>5</v>
      </c>
      <c r="E88" s="139" t="s">
        <v>83</v>
      </c>
      <c r="F88" s="148" t="s">
        <v>527</v>
      </c>
      <c r="G88" s="148" t="s">
        <v>528</v>
      </c>
      <c r="H88" s="139" t="s">
        <v>226</v>
      </c>
      <c r="I88" s="139" t="s">
        <v>529</v>
      </c>
      <c r="J88" s="148">
        <v>0</v>
      </c>
      <c r="K88" s="148">
        <v>0</v>
      </c>
      <c r="L88" s="148">
        <v>0</v>
      </c>
      <c r="M88" s="148" t="s">
        <v>70</v>
      </c>
      <c r="N88" s="44">
        <v>0</v>
      </c>
      <c r="O88" s="139" t="s">
        <v>530</v>
      </c>
      <c r="P88" s="139" t="s">
        <v>87</v>
      </c>
      <c r="Q88" s="139">
        <v>52905418</v>
      </c>
      <c r="R88" s="139" t="s">
        <v>88</v>
      </c>
      <c r="S88" s="139" t="s">
        <v>531</v>
      </c>
      <c r="T88" s="139" t="s">
        <v>532</v>
      </c>
      <c r="U88" s="139" t="s">
        <v>115</v>
      </c>
      <c r="V88" s="139" t="s">
        <v>75</v>
      </c>
      <c r="W88" s="139">
        <v>0</v>
      </c>
      <c r="X88" s="139">
        <v>322</v>
      </c>
      <c r="Y88" s="137">
        <v>42620</v>
      </c>
      <c r="Z88" s="141">
        <v>12250000</v>
      </c>
      <c r="AA88" s="139">
        <v>1164</v>
      </c>
      <c r="AB88" s="139" t="s">
        <v>455</v>
      </c>
      <c r="AC88" s="139" t="s">
        <v>78</v>
      </c>
      <c r="AD88" s="139" t="s">
        <v>456</v>
      </c>
      <c r="AE88" s="136">
        <v>0</v>
      </c>
      <c r="AF88" s="136" t="s">
        <v>70</v>
      </c>
      <c r="AG88" s="139">
        <v>498</v>
      </c>
      <c r="AH88" s="137">
        <v>42629</v>
      </c>
      <c r="AI88" s="141">
        <v>12250000</v>
      </c>
      <c r="AJ88" s="137">
        <v>42629</v>
      </c>
      <c r="AK88" s="147">
        <v>42629</v>
      </c>
      <c r="AL88" s="147">
        <v>42734</v>
      </c>
      <c r="AM88" s="138">
        <v>3.5</v>
      </c>
      <c r="AN88" s="19">
        <v>105</v>
      </c>
      <c r="AO88" s="139"/>
      <c r="AP88" s="139"/>
      <c r="AQ88" s="147">
        <v>42734</v>
      </c>
      <c r="AR88" s="139"/>
      <c r="AS88" s="140">
        <v>12250000</v>
      </c>
      <c r="AT88" s="152">
        <v>0</v>
      </c>
      <c r="AU88" s="152">
        <v>0</v>
      </c>
      <c r="AV88" s="140">
        <v>12250000</v>
      </c>
      <c r="AW88" s="148" t="s">
        <v>80</v>
      </c>
      <c r="AX88" s="139" t="s">
        <v>80</v>
      </c>
      <c r="AY88" s="139" t="s">
        <v>67</v>
      </c>
      <c r="AZ88" s="139" t="s">
        <v>67</v>
      </c>
      <c r="BA88" s="139" t="s">
        <v>81</v>
      </c>
      <c r="BB88" s="148" t="s">
        <v>457</v>
      </c>
      <c r="BC88" s="61"/>
      <c r="BD88" s="151" t="s">
        <v>70</v>
      </c>
      <c r="BE88" s="139"/>
      <c r="BF88" s="139"/>
      <c r="BG88" s="139"/>
    </row>
    <row r="89" spans="1:59" ht="15">
      <c r="A89" s="137">
        <v>42633</v>
      </c>
      <c r="B89" s="148">
        <v>2016</v>
      </c>
      <c r="C89" s="139">
        <v>61</v>
      </c>
      <c r="D89" s="148">
        <v>5</v>
      </c>
      <c r="E89" s="139" t="s">
        <v>83</v>
      </c>
      <c r="F89" s="148" t="s">
        <v>199</v>
      </c>
      <c r="G89" s="148" t="s">
        <v>533</v>
      </c>
      <c r="H89" s="139" t="s">
        <v>201</v>
      </c>
      <c r="I89" s="139" t="s">
        <v>534</v>
      </c>
      <c r="J89" s="148">
        <v>0</v>
      </c>
      <c r="K89" s="148">
        <v>0</v>
      </c>
      <c r="L89" s="148">
        <v>0</v>
      </c>
      <c r="M89" s="148" t="s">
        <v>70</v>
      </c>
      <c r="N89" s="44">
        <v>0</v>
      </c>
      <c r="O89" s="139" t="s">
        <v>203</v>
      </c>
      <c r="P89" s="139" t="s">
        <v>87</v>
      </c>
      <c r="Q89" s="139">
        <v>1018438879</v>
      </c>
      <c r="R89" s="139" t="s">
        <v>88</v>
      </c>
      <c r="S89" s="139" t="s">
        <v>535</v>
      </c>
      <c r="T89" s="139" t="s">
        <v>536</v>
      </c>
      <c r="U89" s="139" t="s">
        <v>115</v>
      </c>
      <c r="V89" s="139" t="s">
        <v>75</v>
      </c>
      <c r="W89" s="139">
        <v>0</v>
      </c>
      <c r="X89" s="139">
        <v>283</v>
      </c>
      <c r="Y89" s="137">
        <v>42621</v>
      </c>
      <c r="Z89" s="141">
        <v>4500000</v>
      </c>
      <c r="AA89" s="139">
        <v>475</v>
      </c>
      <c r="AB89" s="139" t="s">
        <v>204</v>
      </c>
      <c r="AC89" s="139" t="s">
        <v>464</v>
      </c>
      <c r="AD89" s="139" t="s">
        <v>465</v>
      </c>
      <c r="AE89" s="136">
        <v>0</v>
      </c>
      <c r="AF89" s="136" t="s">
        <v>70</v>
      </c>
      <c r="AG89" s="139">
        <v>503</v>
      </c>
      <c r="AH89" s="137">
        <v>42633</v>
      </c>
      <c r="AI89" s="141">
        <v>4500000</v>
      </c>
      <c r="AJ89" s="137">
        <v>42633</v>
      </c>
      <c r="AK89" s="147">
        <v>42634</v>
      </c>
      <c r="AL89" s="147">
        <v>42724</v>
      </c>
      <c r="AM89" s="138">
        <v>3</v>
      </c>
      <c r="AN89" s="19">
        <v>90</v>
      </c>
      <c r="AO89" s="139"/>
      <c r="AP89" s="139"/>
      <c r="AQ89" s="147">
        <v>42724</v>
      </c>
      <c r="AR89" s="139"/>
      <c r="AS89" s="140">
        <v>4500000</v>
      </c>
      <c r="AT89" s="152">
        <v>0</v>
      </c>
      <c r="AU89" s="152">
        <v>0</v>
      </c>
      <c r="AV89" s="140">
        <v>4500000</v>
      </c>
      <c r="AW89" s="148" t="s">
        <v>80</v>
      </c>
      <c r="AX89" s="139" t="s">
        <v>80</v>
      </c>
      <c r="AY89" s="139" t="s">
        <v>67</v>
      </c>
      <c r="AZ89" s="139" t="s">
        <v>67</v>
      </c>
      <c r="BA89" s="139" t="s">
        <v>81</v>
      </c>
      <c r="BB89" s="148" t="s">
        <v>537</v>
      </c>
      <c r="BC89" s="61"/>
      <c r="BD89" s="151" t="s">
        <v>70</v>
      </c>
      <c r="BE89" s="139"/>
      <c r="BF89" s="139"/>
      <c r="BG89" s="139"/>
    </row>
    <row r="90" spans="1:59" ht="15">
      <c r="A90" s="137">
        <v>42633</v>
      </c>
      <c r="B90" s="148">
        <v>2016</v>
      </c>
      <c r="C90" s="139">
        <v>62</v>
      </c>
      <c r="D90" s="148">
        <v>5</v>
      </c>
      <c r="E90" s="139" t="s">
        <v>83</v>
      </c>
      <c r="F90" s="148" t="s">
        <v>538</v>
      </c>
      <c r="G90" s="148" t="s">
        <v>539</v>
      </c>
      <c r="H90" s="139" t="s">
        <v>226</v>
      </c>
      <c r="I90" s="139" t="s">
        <v>540</v>
      </c>
      <c r="J90" s="148">
        <v>0</v>
      </c>
      <c r="K90" s="148">
        <v>0</v>
      </c>
      <c r="L90" s="148">
        <v>0</v>
      </c>
      <c r="M90" s="148" t="s">
        <v>70</v>
      </c>
      <c r="N90" s="44">
        <v>0</v>
      </c>
      <c r="O90" s="139" t="s">
        <v>541</v>
      </c>
      <c r="P90" s="139" t="s">
        <v>87</v>
      </c>
      <c r="Q90" s="139">
        <v>52869273</v>
      </c>
      <c r="R90" s="139" t="s">
        <v>88</v>
      </c>
      <c r="S90" s="139" t="s">
        <v>542</v>
      </c>
      <c r="T90" s="139" t="s">
        <v>543</v>
      </c>
      <c r="U90" s="139" t="s">
        <v>115</v>
      </c>
      <c r="V90" s="139" t="s">
        <v>75</v>
      </c>
      <c r="W90" s="139">
        <v>0</v>
      </c>
      <c r="X90" s="139">
        <v>317</v>
      </c>
      <c r="Y90" s="137">
        <v>42618</v>
      </c>
      <c r="Z90" s="141">
        <v>10500000</v>
      </c>
      <c r="AA90" s="139">
        <v>1164</v>
      </c>
      <c r="AB90" s="139" t="s">
        <v>455</v>
      </c>
      <c r="AC90" s="139" t="s">
        <v>78</v>
      </c>
      <c r="AD90" s="139" t="s">
        <v>456</v>
      </c>
      <c r="AE90" s="136">
        <v>0</v>
      </c>
      <c r="AF90" s="136" t="s">
        <v>70</v>
      </c>
      <c r="AG90" s="139">
        <v>504</v>
      </c>
      <c r="AH90" s="137">
        <v>42633</v>
      </c>
      <c r="AI90" s="141">
        <v>10500000</v>
      </c>
      <c r="AJ90" s="137">
        <v>42633</v>
      </c>
      <c r="AK90" s="147">
        <v>42634</v>
      </c>
      <c r="AL90" s="147">
        <v>42724</v>
      </c>
      <c r="AM90" s="138">
        <v>3</v>
      </c>
      <c r="AN90" s="19">
        <v>90</v>
      </c>
      <c r="AO90" s="139"/>
      <c r="AP90" s="139"/>
      <c r="AQ90" s="147">
        <v>42724</v>
      </c>
      <c r="AR90" s="139"/>
      <c r="AS90" s="140">
        <v>10500000</v>
      </c>
      <c r="AT90" s="152">
        <v>0</v>
      </c>
      <c r="AU90" s="152">
        <v>0</v>
      </c>
      <c r="AV90" s="140">
        <v>10500000</v>
      </c>
      <c r="AW90" s="148" t="s">
        <v>80</v>
      </c>
      <c r="AX90" s="139" t="s">
        <v>80</v>
      </c>
      <c r="AY90" s="139" t="s">
        <v>67</v>
      </c>
      <c r="AZ90" s="139" t="s">
        <v>67</v>
      </c>
      <c r="BA90" s="139" t="s">
        <v>81</v>
      </c>
      <c r="BB90" s="148" t="s">
        <v>457</v>
      </c>
      <c r="BC90" s="61"/>
      <c r="BD90" s="151" t="s">
        <v>70</v>
      </c>
      <c r="BE90" s="139"/>
      <c r="BF90" s="139"/>
      <c r="BG90" s="139"/>
    </row>
    <row r="91" spans="1:59" ht="15">
      <c r="A91" s="137">
        <v>42633</v>
      </c>
      <c r="B91" s="148">
        <v>2016</v>
      </c>
      <c r="C91" s="139">
        <v>63</v>
      </c>
      <c r="D91" s="148">
        <v>5</v>
      </c>
      <c r="E91" s="139" t="s">
        <v>83</v>
      </c>
      <c r="F91" s="148" t="s">
        <v>544</v>
      </c>
      <c r="G91" s="148" t="s">
        <v>545</v>
      </c>
      <c r="H91" s="139" t="s">
        <v>226</v>
      </c>
      <c r="I91" s="139" t="s">
        <v>546</v>
      </c>
      <c r="J91" s="148">
        <v>0</v>
      </c>
      <c r="K91" s="148">
        <v>0</v>
      </c>
      <c r="L91" s="148">
        <v>0</v>
      </c>
      <c r="M91" s="148" t="s">
        <v>70</v>
      </c>
      <c r="N91" s="44">
        <v>0</v>
      </c>
      <c r="O91" s="139" t="s">
        <v>547</v>
      </c>
      <c r="P91" s="139" t="s">
        <v>87</v>
      </c>
      <c r="Q91" s="139">
        <v>52436159</v>
      </c>
      <c r="R91" s="139" t="s">
        <v>211</v>
      </c>
      <c r="S91" s="139" t="s">
        <v>548</v>
      </c>
      <c r="T91" s="139" t="s">
        <v>549</v>
      </c>
      <c r="U91" s="139" t="s">
        <v>115</v>
      </c>
      <c r="V91" s="139" t="s">
        <v>75</v>
      </c>
      <c r="W91" s="139">
        <v>0</v>
      </c>
      <c r="X91" s="139">
        <v>313</v>
      </c>
      <c r="Y91" s="137">
        <v>42612</v>
      </c>
      <c r="Z91" s="141">
        <v>10800000</v>
      </c>
      <c r="AA91" s="139">
        <v>1164</v>
      </c>
      <c r="AB91" s="139" t="s">
        <v>455</v>
      </c>
      <c r="AC91" s="139" t="s">
        <v>78</v>
      </c>
      <c r="AD91" s="139" t="s">
        <v>456</v>
      </c>
      <c r="AE91" s="136">
        <v>0</v>
      </c>
      <c r="AF91" s="136" t="s">
        <v>70</v>
      </c>
      <c r="AG91" s="139">
        <v>506</v>
      </c>
      <c r="AH91" s="137">
        <v>42633</v>
      </c>
      <c r="AI91" s="141">
        <v>10800000</v>
      </c>
      <c r="AJ91" s="137">
        <v>42633</v>
      </c>
      <c r="AK91" s="147">
        <v>42543</v>
      </c>
      <c r="AL91" s="147">
        <v>42725</v>
      </c>
      <c r="AM91" s="138">
        <v>3</v>
      </c>
      <c r="AN91" s="19">
        <v>90</v>
      </c>
      <c r="AO91" s="139"/>
      <c r="AP91" s="139"/>
      <c r="AQ91" s="147">
        <v>42725</v>
      </c>
      <c r="AR91" s="139"/>
      <c r="AS91" s="140">
        <v>10800000</v>
      </c>
      <c r="AT91" s="152">
        <v>0</v>
      </c>
      <c r="AU91" s="152">
        <v>0</v>
      </c>
      <c r="AV91" s="140">
        <v>10800000</v>
      </c>
      <c r="AW91" s="148" t="s">
        <v>80</v>
      </c>
      <c r="AX91" s="139" t="s">
        <v>80</v>
      </c>
      <c r="AY91" s="139" t="s">
        <v>67</v>
      </c>
      <c r="AZ91" s="139" t="s">
        <v>67</v>
      </c>
      <c r="BA91" s="139" t="s">
        <v>81</v>
      </c>
      <c r="BB91" s="148" t="s">
        <v>457</v>
      </c>
      <c r="BC91" s="61"/>
      <c r="BD91" s="151" t="s">
        <v>70</v>
      </c>
      <c r="BE91" s="139"/>
      <c r="BF91" s="139"/>
      <c r="BG91" s="139"/>
    </row>
    <row r="92" spans="1:59" ht="15">
      <c r="A92" s="137">
        <v>42635</v>
      </c>
      <c r="B92" s="148">
        <v>2016</v>
      </c>
      <c r="C92" s="139">
        <v>64</v>
      </c>
      <c r="D92" s="148">
        <v>5</v>
      </c>
      <c r="E92" s="139" t="s">
        <v>83</v>
      </c>
      <c r="F92" s="148" t="s">
        <v>467</v>
      </c>
      <c r="G92" s="148" t="s">
        <v>550</v>
      </c>
      <c r="H92" s="139" t="s">
        <v>150</v>
      </c>
      <c r="I92" s="139" t="s">
        <v>551</v>
      </c>
      <c r="J92" s="148">
        <v>0</v>
      </c>
      <c r="K92" s="148">
        <v>0</v>
      </c>
      <c r="L92" s="148">
        <v>0</v>
      </c>
      <c r="M92" s="148" t="s">
        <v>70</v>
      </c>
      <c r="N92" s="44">
        <v>0</v>
      </c>
      <c r="O92" s="139" t="s">
        <v>552</v>
      </c>
      <c r="P92" s="139" t="s">
        <v>87</v>
      </c>
      <c r="Q92" s="139">
        <v>86010437</v>
      </c>
      <c r="R92" s="139" t="s">
        <v>553</v>
      </c>
      <c r="S92" s="139" t="s">
        <v>554</v>
      </c>
      <c r="T92" s="139" t="s">
        <v>555</v>
      </c>
      <c r="U92" s="139" t="s">
        <v>115</v>
      </c>
      <c r="V92" s="139" t="s">
        <v>75</v>
      </c>
      <c r="W92" s="139">
        <v>0</v>
      </c>
      <c r="X92" s="139">
        <v>318</v>
      </c>
      <c r="Y92" s="137">
        <v>42619</v>
      </c>
      <c r="Z92" s="141">
        <v>15000000</v>
      </c>
      <c r="AA92" s="139">
        <v>7032</v>
      </c>
      <c r="AB92" s="139" t="s">
        <v>121</v>
      </c>
      <c r="AC92" s="139" t="s">
        <v>122</v>
      </c>
      <c r="AD92" s="139" t="s">
        <v>519</v>
      </c>
      <c r="AE92" s="136">
        <v>0</v>
      </c>
      <c r="AF92" s="136" t="s">
        <v>70</v>
      </c>
      <c r="AG92" s="139">
        <v>518</v>
      </c>
      <c r="AH92" s="137">
        <v>42635</v>
      </c>
      <c r="AI92" s="141">
        <v>15000000</v>
      </c>
      <c r="AJ92" s="137">
        <v>42635</v>
      </c>
      <c r="AK92" s="147">
        <v>42641</v>
      </c>
      <c r="AL92" s="147">
        <v>42731</v>
      </c>
      <c r="AM92" s="138">
        <v>3</v>
      </c>
      <c r="AN92" s="19">
        <v>90</v>
      </c>
      <c r="AO92" s="139"/>
      <c r="AP92" s="139"/>
      <c r="AQ92" s="147">
        <v>42731</v>
      </c>
      <c r="AR92" s="139"/>
      <c r="AS92" s="140">
        <v>15000000</v>
      </c>
      <c r="AT92" s="152">
        <v>0</v>
      </c>
      <c r="AU92" s="152">
        <v>0</v>
      </c>
      <c r="AV92" s="140">
        <v>15000000</v>
      </c>
      <c r="AW92" s="148" t="s">
        <v>80</v>
      </c>
      <c r="AX92" s="139" t="s">
        <v>80</v>
      </c>
      <c r="AY92" s="139" t="s">
        <v>67</v>
      </c>
      <c r="AZ92" s="139" t="s">
        <v>67</v>
      </c>
      <c r="BA92" s="139" t="s">
        <v>81</v>
      </c>
      <c r="BB92" s="148" t="s">
        <v>154</v>
      </c>
      <c r="BC92" s="61"/>
      <c r="BD92" s="151" t="s">
        <v>70</v>
      </c>
      <c r="BE92" s="139"/>
      <c r="BF92" s="139"/>
      <c r="BG92" s="139"/>
    </row>
    <row r="93" spans="1:59" ht="15">
      <c r="A93" s="137">
        <v>42639</v>
      </c>
      <c r="B93" s="148">
        <v>2016</v>
      </c>
      <c r="C93" s="139">
        <v>65</v>
      </c>
      <c r="D93" s="148">
        <v>5</v>
      </c>
      <c r="E93" s="139" t="s">
        <v>141</v>
      </c>
      <c r="F93" s="148" t="s">
        <v>207</v>
      </c>
      <c r="G93" s="148" t="s">
        <v>545</v>
      </c>
      <c r="H93" s="139" t="s">
        <v>150</v>
      </c>
      <c r="I93" s="139" t="s">
        <v>556</v>
      </c>
      <c r="J93" s="148">
        <v>0</v>
      </c>
      <c r="K93" s="148">
        <v>0</v>
      </c>
      <c r="L93" s="148">
        <v>0</v>
      </c>
      <c r="M93" s="148" t="s">
        <v>70</v>
      </c>
      <c r="N93" s="44">
        <v>0</v>
      </c>
      <c r="O93" s="139" t="s">
        <v>557</v>
      </c>
      <c r="P93" s="139" t="s">
        <v>87</v>
      </c>
      <c r="Q93" s="139">
        <v>1019065280</v>
      </c>
      <c r="R93" s="139" t="s">
        <v>558</v>
      </c>
      <c r="S93" s="139" t="s">
        <v>559</v>
      </c>
      <c r="T93" s="139" t="s">
        <v>560</v>
      </c>
      <c r="U93" s="139" t="s">
        <v>115</v>
      </c>
      <c r="V93" s="139" t="s">
        <v>75</v>
      </c>
      <c r="W93" s="139">
        <v>0</v>
      </c>
      <c r="X93" s="139">
        <v>327</v>
      </c>
      <c r="Y93" s="137">
        <v>42622</v>
      </c>
      <c r="Z93" s="141">
        <v>3900000</v>
      </c>
      <c r="AA93" s="139">
        <v>0</v>
      </c>
      <c r="AB93" s="139" t="s">
        <v>155</v>
      </c>
      <c r="AC93" s="139">
        <v>0</v>
      </c>
      <c r="AD93" s="139" t="s">
        <v>156</v>
      </c>
      <c r="AE93" s="136" t="s">
        <v>70</v>
      </c>
      <c r="AF93" s="136">
        <v>0</v>
      </c>
      <c r="AG93" s="139">
        <v>525</v>
      </c>
      <c r="AH93" s="137">
        <v>42639</v>
      </c>
      <c r="AI93" s="141">
        <v>3900000</v>
      </c>
      <c r="AJ93" s="137">
        <v>42639</v>
      </c>
      <c r="AK93" s="147">
        <v>42639</v>
      </c>
      <c r="AL93" s="147">
        <v>42729</v>
      </c>
      <c r="AM93" s="138">
        <v>3</v>
      </c>
      <c r="AN93" s="19">
        <v>90</v>
      </c>
      <c r="AO93" s="139"/>
      <c r="AP93" s="139"/>
      <c r="AQ93" s="147">
        <v>42729</v>
      </c>
      <c r="AR93" s="139"/>
      <c r="AS93" s="140">
        <v>3900000</v>
      </c>
      <c r="AT93" s="152">
        <v>0</v>
      </c>
      <c r="AU93" s="152">
        <v>0</v>
      </c>
      <c r="AV93" s="140">
        <v>3900000</v>
      </c>
      <c r="AW93" s="148" t="s">
        <v>80</v>
      </c>
      <c r="AX93" s="139" t="s">
        <v>80</v>
      </c>
      <c r="AY93" s="139" t="s">
        <v>67</v>
      </c>
      <c r="AZ93" s="139" t="s">
        <v>67</v>
      </c>
      <c r="BA93" s="139" t="s">
        <v>81</v>
      </c>
      <c r="BB93" s="148" t="s">
        <v>154</v>
      </c>
      <c r="BC93" s="61"/>
      <c r="BD93" s="151" t="s">
        <v>70</v>
      </c>
      <c r="BE93" s="139"/>
      <c r="BF93" s="139"/>
      <c r="BG93" s="139"/>
    </row>
    <row r="94" spans="1:59" ht="15">
      <c r="A94" s="137">
        <v>42641</v>
      </c>
      <c r="B94" s="148">
        <v>2016</v>
      </c>
      <c r="C94" s="139">
        <v>66</v>
      </c>
      <c r="D94" s="148">
        <v>5</v>
      </c>
      <c r="E94" s="139" t="s">
        <v>141</v>
      </c>
      <c r="F94" s="148" t="s">
        <v>561</v>
      </c>
      <c r="G94" s="148" t="s">
        <v>562</v>
      </c>
      <c r="H94" s="139" t="s">
        <v>563</v>
      </c>
      <c r="I94" s="139" t="s">
        <v>564</v>
      </c>
      <c r="J94" s="148">
        <v>0</v>
      </c>
      <c r="K94" s="148">
        <v>0</v>
      </c>
      <c r="L94" s="148">
        <v>0</v>
      </c>
      <c r="M94" s="148" t="s">
        <v>70</v>
      </c>
      <c r="N94" s="44">
        <v>0</v>
      </c>
      <c r="O94" s="139" t="s">
        <v>565</v>
      </c>
      <c r="P94" s="139" t="s">
        <v>87</v>
      </c>
      <c r="Q94" s="139">
        <v>1016053292</v>
      </c>
      <c r="R94" s="139" t="s">
        <v>88</v>
      </c>
      <c r="S94" s="139" t="s">
        <v>566</v>
      </c>
      <c r="T94" s="139" t="s">
        <v>567</v>
      </c>
      <c r="U94" s="139" t="s">
        <v>115</v>
      </c>
      <c r="V94" s="139" t="s">
        <v>75</v>
      </c>
      <c r="W94" s="139">
        <v>0</v>
      </c>
      <c r="X94" s="139">
        <v>345</v>
      </c>
      <c r="Y94" s="137">
        <v>42636</v>
      </c>
      <c r="Z94" s="141">
        <v>4200000</v>
      </c>
      <c r="AA94" s="139">
        <v>0</v>
      </c>
      <c r="AB94" s="139" t="s">
        <v>155</v>
      </c>
      <c r="AC94" s="139">
        <v>0</v>
      </c>
      <c r="AD94" s="139" t="s">
        <v>156</v>
      </c>
      <c r="AE94" s="136" t="s">
        <v>70</v>
      </c>
      <c r="AF94" s="136">
        <v>0</v>
      </c>
      <c r="AG94" s="139">
        <v>558</v>
      </c>
      <c r="AH94" s="137">
        <v>42641</v>
      </c>
      <c r="AI94" s="141">
        <v>4200000</v>
      </c>
      <c r="AJ94" s="137">
        <v>42641</v>
      </c>
      <c r="AK94" s="147">
        <v>42641</v>
      </c>
      <c r="AL94" s="147">
        <v>42731</v>
      </c>
      <c r="AM94" s="138">
        <v>3</v>
      </c>
      <c r="AN94" s="19">
        <v>90</v>
      </c>
      <c r="AO94" s="139"/>
      <c r="AP94" s="139"/>
      <c r="AQ94" s="147">
        <v>42731</v>
      </c>
      <c r="AR94" s="139"/>
      <c r="AS94" s="140">
        <v>4200000</v>
      </c>
      <c r="AT94" s="152">
        <v>0</v>
      </c>
      <c r="AU94" s="152">
        <v>0</v>
      </c>
      <c r="AV94" s="140">
        <v>4200000</v>
      </c>
      <c r="AW94" s="148" t="s">
        <v>80</v>
      </c>
      <c r="AX94" s="139" t="s">
        <v>80</v>
      </c>
      <c r="AY94" s="139" t="s">
        <v>67</v>
      </c>
      <c r="AZ94" s="139" t="s">
        <v>67</v>
      </c>
      <c r="BA94" s="139" t="s">
        <v>81</v>
      </c>
      <c r="BB94" s="148" t="s">
        <v>537</v>
      </c>
      <c r="BC94" s="61"/>
      <c r="BD94" s="151" t="s">
        <v>70</v>
      </c>
      <c r="BE94" s="139"/>
      <c r="BF94" s="139"/>
      <c r="BG94" s="139"/>
    </row>
    <row r="95" spans="1:59" ht="15.75" customHeight="1">
      <c r="A95" s="137">
        <v>42642</v>
      </c>
      <c r="B95" s="148">
        <v>2016</v>
      </c>
      <c r="C95" s="139">
        <v>67</v>
      </c>
      <c r="D95" s="148">
        <v>5</v>
      </c>
      <c r="E95" s="139" t="s">
        <v>83</v>
      </c>
      <c r="F95" s="148" t="s">
        <v>256</v>
      </c>
      <c r="G95" s="148" t="s">
        <v>568</v>
      </c>
      <c r="H95" s="139" t="s">
        <v>258</v>
      </c>
      <c r="I95" s="139" t="s">
        <v>569</v>
      </c>
      <c r="J95" s="148">
        <v>0</v>
      </c>
      <c r="K95" s="148">
        <v>0</v>
      </c>
      <c r="L95" s="148">
        <v>0</v>
      </c>
      <c r="M95" s="148" t="s">
        <v>70</v>
      </c>
      <c r="N95" s="44">
        <v>0</v>
      </c>
      <c r="O95" s="139" t="s">
        <v>570</v>
      </c>
      <c r="P95" s="139" t="s">
        <v>87</v>
      </c>
      <c r="Q95" s="139">
        <v>52251198</v>
      </c>
      <c r="R95" s="139" t="s">
        <v>571</v>
      </c>
      <c r="S95" s="139" t="s">
        <v>572</v>
      </c>
      <c r="T95" s="139" t="s">
        <v>573</v>
      </c>
      <c r="U95" s="139" t="s">
        <v>115</v>
      </c>
      <c r="V95" s="139" t="s">
        <v>75</v>
      </c>
      <c r="W95" s="139">
        <v>0</v>
      </c>
      <c r="X95" s="139">
        <v>344</v>
      </c>
      <c r="Y95" s="137">
        <v>42636</v>
      </c>
      <c r="Z95" s="141">
        <v>10000000</v>
      </c>
      <c r="AA95" s="139">
        <v>0</v>
      </c>
      <c r="AB95" s="139" t="s">
        <v>91</v>
      </c>
      <c r="AC95" s="139">
        <v>0</v>
      </c>
      <c r="AD95" s="139" t="s">
        <v>92</v>
      </c>
      <c r="AE95" s="136" t="s">
        <v>70</v>
      </c>
      <c r="AF95" s="136">
        <v>0</v>
      </c>
      <c r="AG95" s="139">
        <v>576</v>
      </c>
      <c r="AH95" s="137">
        <v>42643</v>
      </c>
      <c r="AI95" s="141">
        <v>10000000</v>
      </c>
      <c r="AJ95" s="137">
        <v>42642</v>
      </c>
      <c r="AK95" s="147">
        <v>42643</v>
      </c>
      <c r="AL95" s="147">
        <v>42724</v>
      </c>
      <c r="AM95" s="138">
        <v>2.7</v>
      </c>
      <c r="AN95" s="19">
        <v>81</v>
      </c>
      <c r="AO95" s="139"/>
      <c r="AP95" s="139"/>
      <c r="AQ95" s="147">
        <v>42724</v>
      </c>
      <c r="AR95" s="139"/>
      <c r="AS95" s="140">
        <v>10000000</v>
      </c>
      <c r="AT95" s="152">
        <v>0</v>
      </c>
      <c r="AU95" s="152">
        <v>0</v>
      </c>
      <c r="AV95" s="140">
        <v>10000000</v>
      </c>
      <c r="AW95" s="148" t="s">
        <v>80</v>
      </c>
      <c r="AX95" s="139" t="s">
        <v>80</v>
      </c>
      <c r="AY95" s="139" t="s">
        <v>67</v>
      </c>
      <c r="AZ95" s="139" t="s">
        <v>67</v>
      </c>
      <c r="BA95" s="139" t="s">
        <v>81</v>
      </c>
      <c r="BB95" s="148" t="s">
        <v>255</v>
      </c>
      <c r="BC95" s="61"/>
      <c r="BD95" s="151" t="s">
        <v>70</v>
      </c>
      <c r="BE95" s="139"/>
      <c r="BF95" s="139"/>
      <c r="BG95" s="139"/>
    </row>
    <row r="96" spans="1:59" ht="15">
      <c r="A96" s="137">
        <v>42648</v>
      </c>
      <c r="B96" s="148">
        <v>2016</v>
      </c>
      <c r="C96" s="139">
        <v>68</v>
      </c>
      <c r="D96" s="148">
        <v>5</v>
      </c>
      <c r="E96" s="139" t="s">
        <v>83</v>
      </c>
      <c r="F96" s="148" t="s">
        <v>343</v>
      </c>
      <c r="G96" s="148" t="s">
        <v>574</v>
      </c>
      <c r="H96" s="139" t="s">
        <v>258</v>
      </c>
      <c r="I96" s="139" t="s">
        <v>575</v>
      </c>
      <c r="J96" s="148">
        <v>0</v>
      </c>
      <c r="K96" s="148">
        <v>0</v>
      </c>
      <c r="L96" s="148">
        <v>0</v>
      </c>
      <c r="M96" s="148" t="s">
        <v>70</v>
      </c>
      <c r="N96" s="44">
        <v>0</v>
      </c>
      <c r="O96" s="139" t="s">
        <v>490</v>
      </c>
      <c r="P96" s="139" t="s">
        <v>87</v>
      </c>
      <c r="Q96" s="139">
        <v>80807382</v>
      </c>
      <c r="R96" s="139" t="s">
        <v>88</v>
      </c>
      <c r="S96" s="139" t="s">
        <v>592</v>
      </c>
      <c r="T96" s="139" t="s">
        <v>492</v>
      </c>
      <c r="U96" s="139" t="s">
        <v>115</v>
      </c>
      <c r="V96" s="139" t="s">
        <v>75</v>
      </c>
      <c r="W96" s="139">
        <v>0</v>
      </c>
      <c r="X96" s="139">
        <v>352</v>
      </c>
      <c r="Y96" s="137">
        <v>42641</v>
      </c>
      <c r="Z96" s="141">
        <v>10500000</v>
      </c>
      <c r="AA96" s="139">
        <v>0</v>
      </c>
      <c r="AB96" s="139" t="s">
        <v>91</v>
      </c>
      <c r="AC96" s="139">
        <v>0</v>
      </c>
      <c r="AD96" s="139" t="s">
        <v>92</v>
      </c>
      <c r="AE96" s="136" t="s">
        <v>70</v>
      </c>
      <c r="AF96" s="136">
        <v>0</v>
      </c>
      <c r="AG96" s="139">
        <v>577</v>
      </c>
      <c r="AH96" s="137">
        <v>42648</v>
      </c>
      <c r="AI96" s="141">
        <v>10033333</v>
      </c>
      <c r="AJ96" s="137">
        <v>42648</v>
      </c>
      <c r="AK96" s="147">
        <v>42648</v>
      </c>
      <c r="AL96" s="147">
        <v>42734</v>
      </c>
      <c r="AM96" s="138">
        <v>2.8666666666666667</v>
      </c>
      <c r="AN96" s="19">
        <v>86</v>
      </c>
      <c r="AO96" s="139"/>
      <c r="AP96" s="139"/>
      <c r="AQ96" s="147">
        <v>42734</v>
      </c>
      <c r="AR96" s="139"/>
      <c r="AS96" s="140">
        <v>10033333</v>
      </c>
      <c r="AT96" s="152">
        <v>0</v>
      </c>
      <c r="AU96" s="152">
        <v>0</v>
      </c>
      <c r="AV96" s="140">
        <v>10033333</v>
      </c>
      <c r="AW96" s="148" t="s">
        <v>80</v>
      </c>
      <c r="AX96" s="139" t="s">
        <v>80</v>
      </c>
      <c r="AY96" s="139" t="s">
        <v>67</v>
      </c>
      <c r="AZ96" s="139" t="s">
        <v>67</v>
      </c>
      <c r="BA96" s="139" t="s">
        <v>81</v>
      </c>
      <c r="BB96" s="148" t="s">
        <v>255</v>
      </c>
      <c r="BC96" s="61"/>
      <c r="BD96" s="151" t="s">
        <v>70</v>
      </c>
      <c r="BE96" s="139"/>
      <c r="BF96" s="139"/>
      <c r="BG96" s="139"/>
    </row>
    <row r="97" spans="1:59" ht="15">
      <c r="A97" s="137">
        <v>42656</v>
      </c>
      <c r="B97" s="148">
        <v>2016</v>
      </c>
      <c r="C97" s="139">
        <v>69</v>
      </c>
      <c r="D97" s="148">
        <v>8</v>
      </c>
      <c r="E97" s="139" t="s">
        <v>96</v>
      </c>
      <c r="F97" s="148" t="s">
        <v>67</v>
      </c>
      <c r="G97" s="148" t="s">
        <v>67</v>
      </c>
      <c r="H97" s="139" t="s">
        <v>264</v>
      </c>
      <c r="I97" s="139" t="s">
        <v>576</v>
      </c>
      <c r="J97" s="148">
        <v>0</v>
      </c>
      <c r="K97" s="148">
        <v>0</v>
      </c>
      <c r="L97" s="148">
        <v>0</v>
      </c>
      <c r="M97" s="148" t="s">
        <v>70</v>
      </c>
      <c r="N97" s="44">
        <v>0</v>
      </c>
      <c r="O97" s="139" t="s">
        <v>577</v>
      </c>
      <c r="P97" s="139" t="s">
        <v>87</v>
      </c>
      <c r="Q97" s="139">
        <v>52102451</v>
      </c>
      <c r="R97" s="139" t="s">
        <v>67</v>
      </c>
      <c r="S97" s="139" t="s">
        <v>593</v>
      </c>
      <c r="T97" s="139" t="s">
        <v>578</v>
      </c>
      <c r="U97" s="139" t="s">
        <v>115</v>
      </c>
      <c r="V97" s="139" t="s">
        <v>75</v>
      </c>
      <c r="W97" s="139">
        <v>0</v>
      </c>
      <c r="X97" s="139" t="s">
        <v>493</v>
      </c>
      <c r="Y97" s="137" t="s">
        <v>493</v>
      </c>
      <c r="Z97" s="141">
        <v>0</v>
      </c>
      <c r="AA97" s="139" t="s">
        <v>493</v>
      </c>
      <c r="AB97" s="139" t="s">
        <v>493</v>
      </c>
      <c r="AC97" s="139" t="s">
        <v>493</v>
      </c>
      <c r="AD97" s="139" t="s">
        <v>493</v>
      </c>
      <c r="AE97" s="136" t="s">
        <v>493</v>
      </c>
      <c r="AF97" s="136" t="s">
        <v>493</v>
      </c>
      <c r="AG97" s="139" t="s">
        <v>493</v>
      </c>
      <c r="AH97" s="137" t="s">
        <v>493</v>
      </c>
      <c r="AI97" s="141">
        <v>0</v>
      </c>
      <c r="AJ97" s="137">
        <v>42656</v>
      </c>
      <c r="AK97" s="147">
        <v>42701</v>
      </c>
      <c r="AL97" s="147">
        <v>42701</v>
      </c>
      <c r="AM97" s="138"/>
      <c r="AN97" s="19">
        <v>1</v>
      </c>
      <c r="AO97" s="139"/>
      <c r="AP97" s="139"/>
      <c r="AQ97" s="147">
        <v>42701</v>
      </c>
      <c r="AR97" s="139">
        <v>1654690</v>
      </c>
      <c r="AS97" s="140">
        <v>0</v>
      </c>
      <c r="AT97" s="152">
        <v>0</v>
      </c>
      <c r="AU97" s="152">
        <v>0</v>
      </c>
      <c r="AV97" s="140">
        <v>0</v>
      </c>
      <c r="AW97" s="148" t="s">
        <v>80</v>
      </c>
      <c r="AX97" s="139" t="s">
        <v>80</v>
      </c>
      <c r="AY97" s="139" t="s">
        <v>67</v>
      </c>
      <c r="AZ97" s="139" t="s">
        <v>67</v>
      </c>
      <c r="BA97" s="139" t="s">
        <v>81</v>
      </c>
      <c r="BB97" s="148" t="s">
        <v>82</v>
      </c>
      <c r="BC97" s="61" t="s">
        <v>70</v>
      </c>
      <c r="BD97" s="151" t="s">
        <v>70</v>
      </c>
      <c r="BE97" s="139"/>
      <c r="BF97" s="139"/>
      <c r="BG97" s="139"/>
    </row>
    <row r="98" spans="1:59" ht="15">
      <c r="A98" s="137">
        <v>42663</v>
      </c>
      <c r="B98" s="148">
        <v>2016</v>
      </c>
      <c r="C98" s="139">
        <v>70</v>
      </c>
      <c r="D98" s="148">
        <v>8</v>
      </c>
      <c r="E98" s="139" t="s">
        <v>96</v>
      </c>
      <c r="F98" s="148" t="s">
        <v>67</v>
      </c>
      <c r="G98" s="148" t="s">
        <v>67</v>
      </c>
      <c r="H98" s="139" t="s">
        <v>264</v>
      </c>
      <c r="I98" s="139" t="s">
        <v>579</v>
      </c>
      <c r="J98" s="148">
        <v>0</v>
      </c>
      <c r="K98" s="148">
        <v>0</v>
      </c>
      <c r="L98" s="148">
        <v>0</v>
      </c>
      <c r="M98" s="148" t="s">
        <v>70</v>
      </c>
      <c r="N98" s="44">
        <v>0</v>
      </c>
      <c r="O98" s="139" t="s">
        <v>580</v>
      </c>
      <c r="P98" s="139" t="s">
        <v>100</v>
      </c>
      <c r="Q98" s="139" t="s">
        <v>581</v>
      </c>
      <c r="R98" s="139" t="s">
        <v>67</v>
      </c>
      <c r="S98" s="139" t="s">
        <v>594</v>
      </c>
      <c r="T98" s="139" t="s">
        <v>582</v>
      </c>
      <c r="U98" s="139" t="s">
        <v>74</v>
      </c>
      <c r="V98" s="139" t="s">
        <v>75</v>
      </c>
      <c r="W98" s="139" t="s">
        <v>76</v>
      </c>
      <c r="X98" s="139" t="s">
        <v>493</v>
      </c>
      <c r="Y98" s="137" t="s">
        <v>493</v>
      </c>
      <c r="Z98" s="141">
        <v>0</v>
      </c>
      <c r="AA98" s="139" t="s">
        <v>493</v>
      </c>
      <c r="AB98" s="139" t="s">
        <v>493</v>
      </c>
      <c r="AC98" s="139" t="s">
        <v>493</v>
      </c>
      <c r="AD98" s="139" t="s">
        <v>493</v>
      </c>
      <c r="AE98" s="136" t="s">
        <v>493</v>
      </c>
      <c r="AF98" s="136" t="s">
        <v>493</v>
      </c>
      <c r="AG98" s="139" t="s">
        <v>493</v>
      </c>
      <c r="AH98" s="137" t="s">
        <v>493</v>
      </c>
      <c r="AI98" s="141">
        <v>0</v>
      </c>
      <c r="AJ98" s="137">
        <v>42663</v>
      </c>
      <c r="AK98" s="147">
        <v>42707</v>
      </c>
      <c r="AL98" s="147">
        <v>42707</v>
      </c>
      <c r="AM98" s="138"/>
      <c r="AN98" s="19">
        <v>1</v>
      </c>
      <c r="AO98" s="139"/>
      <c r="AP98" s="139"/>
      <c r="AQ98" s="147">
        <v>42707</v>
      </c>
      <c r="AR98" s="139">
        <v>3860942</v>
      </c>
      <c r="AS98" s="140">
        <v>0</v>
      </c>
      <c r="AT98" s="152">
        <v>0</v>
      </c>
      <c r="AU98" s="152">
        <v>0</v>
      </c>
      <c r="AV98" s="140">
        <v>0</v>
      </c>
      <c r="AW98" s="148" t="s">
        <v>80</v>
      </c>
      <c r="AX98" s="139" t="s">
        <v>80</v>
      </c>
      <c r="AY98" s="139" t="s">
        <v>67</v>
      </c>
      <c r="AZ98" s="139" t="s">
        <v>67</v>
      </c>
      <c r="BA98" s="139" t="s">
        <v>81</v>
      </c>
      <c r="BB98" s="148" t="s">
        <v>82</v>
      </c>
      <c r="BC98" s="61" t="s">
        <v>70</v>
      </c>
      <c r="BD98" s="151" t="s">
        <v>70</v>
      </c>
      <c r="BE98" s="139"/>
      <c r="BF98" s="139"/>
      <c r="BG98" s="139"/>
    </row>
    <row r="99" spans="1:59" ht="15">
      <c r="A99" s="137">
        <v>42664</v>
      </c>
      <c r="B99" s="148">
        <v>2016</v>
      </c>
      <c r="C99" s="139">
        <v>71</v>
      </c>
      <c r="D99" s="148">
        <v>15</v>
      </c>
      <c r="E99" s="139" t="s">
        <v>131</v>
      </c>
      <c r="F99" s="148" t="s">
        <v>67</v>
      </c>
      <c r="G99" s="148" t="s">
        <v>67</v>
      </c>
      <c r="H99" s="139" t="s">
        <v>97</v>
      </c>
      <c r="I99" s="139" t="s">
        <v>583</v>
      </c>
      <c r="J99" s="148">
        <v>0</v>
      </c>
      <c r="K99" s="148">
        <v>0</v>
      </c>
      <c r="L99" s="148">
        <v>0</v>
      </c>
      <c r="M99" s="148" t="s">
        <v>70</v>
      </c>
      <c r="N99" s="44">
        <v>0</v>
      </c>
      <c r="O99" s="139" t="s">
        <v>584</v>
      </c>
      <c r="P99" s="139" t="s">
        <v>100</v>
      </c>
      <c r="Q99" s="139" t="s">
        <v>585</v>
      </c>
      <c r="R99" s="139" t="s">
        <v>67</v>
      </c>
      <c r="S99" s="139" t="s">
        <v>595</v>
      </c>
      <c r="T99" s="139" t="s">
        <v>586</v>
      </c>
      <c r="U99" s="139" t="s">
        <v>74</v>
      </c>
      <c r="V99" s="139" t="s">
        <v>75</v>
      </c>
      <c r="W99" s="139" t="s">
        <v>136</v>
      </c>
      <c r="X99" s="139">
        <v>334</v>
      </c>
      <c r="Y99" s="137">
        <v>42633</v>
      </c>
      <c r="Z99" s="141">
        <v>469000</v>
      </c>
      <c r="AA99" s="139">
        <v>0</v>
      </c>
      <c r="AB99" s="139" t="s">
        <v>587</v>
      </c>
      <c r="AC99" s="139" t="s">
        <v>493</v>
      </c>
      <c r="AD99" s="139" t="s">
        <v>588</v>
      </c>
      <c r="AE99" s="136" t="s">
        <v>70</v>
      </c>
      <c r="AF99" s="136">
        <v>0</v>
      </c>
      <c r="AG99" s="139">
        <v>616</v>
      </c>
      <c r="AH99" s="137">
        <v>42664</v>
      </c>
      <c r="AI99" s="141">
        <v>469000</v>
      </c>
      <c r="AJ99" s="137">
        <v>42664</v>
      </c>
      <c r="AK99" s="147">
        <v>42668</v>
      </c>
      <c r="AL99" s="147">
        <v>43032</v>
      </c>
      <c r="AM99" s="138">
        <v>12</v>
      </c>
      <c r="AN99" s="19">
        <v>360</v>
      </c>
      <c r="AO99" s="139"/>
      <c r="AP99" s="139"/>
      <c r="AQ99" s="147">
        <v>43032</v>
      </c>
      <c r="AR99" s="139"/>
      <c r="AS99" s="140">
        <v>469000</v>
      </c>
      <c r="AT99" s="152">
        <v>0</v>
      </c>
      <c r="AU99" s="152">
        <v>0</v>
      </c>
      <c r="AV99" s="140">
        <v>469000</v>
      </c>
      <c r="AW99" s="148" t="s">
        <v>80</v>
      </c>
      <c r="AX99" s="139" t="s">
        <v>80</v>
      </c>
      <c r="AY99" s="139" t="s">
        <v>67</v>
      </c>
      <c r="AZ99" s="139" t="s">
        <v>67</v>
      </c>
      <c r="BA99" s="139" t="s">
        <v>81</v>
      </c>
      <c r="BB99" s="148" t="s">
        <v>255</v>
      </c>
      <c r="BC99" s="61"/>
      <c r="BD99" s="151" t="s">
        <v>70</v>
      </c>
      <c r="BE99" s="139"/>
      <c r="BF99" s="139"/>
      <c r="BG99" s="139"/>
    </row>
    <row r="100" spans="1:55" ht="15">
      <c r="A100" s="182">
        <v>42667</v>
      </c>
      <c r="B100" s="183">
        <v>2016</v>
      </c>
      <c r="C100" s="184">
        <v>72</v>
      </c>
      <c r="D100" s="183">
        <v>8</v>
      </c>
      <c r="E100" s="183" t="s">
        <v>96</v>
      </c>
      <c r="F100" s="183" t="s">
        <v>67</v>
      </c>
      <c r="G100" s="183" t="s">
        <v>67</v>
      </c>
      <c r="H100" s="183" t="s">
        <v>264</v>
      </c>
      <c r="I100" s="185" t="s">
        <v>609</v>
      </c>
      <c r="J100" s="183">
        <v>0</v>
      </c>
      <c r="K100" s="183">
        <v>0</v>
      </c>
      <c r="L100" s="183">
        <v>0</v>
      </c>
      <c r="M100" s="186" t="s">
        <v>70</v>
      </c>
      <c r="N100" s="186">
        <v>0</v>
      </c>
      <c r="O100" s="183" t="s">
        <v>610</v>
      </c>
      <c r="P100" s="183" t="s">
        <v>87</v>
      </c>
      <c r="Q100" s="139">
        <v>20951832</v>
      </c>
      <c r="R100" s="139" t="s">
        <v>67</v>
      </c>
      <c r="S100" s="139" t="s">
        <v>611</v>
      </c>
      <c r="T100" s="187" t="s">
        <v>694</v>
      </c>
      <c r="U100" s="183" t="s">
        <v>115</v>
      </c>
      <c r="V100" s="183" t="s">
        <v>75</v>
      </c>
      <c r="W100" s="183">
        <v>0</v>
      </c>
      <c r="X100" s="181" t="s">
        <v>493</v>
      </c>
      <c r="Y100" s="180" t="s">
        <v>493</v>
      </c>
      <c r="Z100" s="188">
        <v>0</v>
      </c>
      <c r="AA100" s="189" t="s">
        <v>493</v>
      </c>
      <c r="AB100" t="s">
        <v>493</v>
      </c>
      <c r="AC100" t="s">
        <v>493</v>
      </c>
      <c r="AD100" t="s">
        <v>493</v>
      </c>
      <c r="AE100" s="190" t="s">
        <v>493</v>
      </c>
      <c r="AF100" s="190" t="s">
        <v>493</v>
      </c>
      <c r="AG100" t="s">
        <v>493</v>
      </c>
      <c r="AH100" s="180" t="s">
        <v>493</v>
      </c>
      <c r="AI100" s="191">
        <v>0</v>
      </c>
      <c r="AJ100" s="180">
        <v>42667</v>
      </c>
      <c r="AK100" s="180">
        <v>42693</v>
      </c>
      <c r="AL100" s="180">
        <v>42693</v>
      </c>
      <c r="AM100" s="194"/>
      <c r="AN100" s="195">
        <v>1</v>
      </c>
      <c r="AQ100" s="180">
        <v>42693</v>
      </c>
      <c r="AR100" s="198">
        <v>1654690</v>
      </c>
      <c r="AS100" s="199">
        <v>0</v>
      </c>
      <c r="AT100" s="200">
        <v>0</v>
      </c>
      <c r="AU100" s="200">
        <v>0</v>
      </c>
      <c r="AV100" s="200">
        <f aca="true" t="shared" si="0" ref="AV100:AV126">AS100-AT100+AU100</f>
        <v>0</v>
      </c>
      <c r="AW100" t="s">
        <v>80</v>
      </c>
      <c r="AX100" t="s">
        <v>80</v>
      </c>
      <c r="AY100" t="s">
        <v>67</v>
      </c>
      <c r="AZ100" t="s">
        <v>67</v>
      </c>
      <c r="BA100" t="s">
        <v>81</v>
      </c>
      <c r="BB100" t="s">
        <v>82</v>
      </c>
      <c r="BC100" t="s">
        <v>70</v>
      </c>
    </row>
    <row r="101" spans="1:55" ht="15">
      <c r="A101" s="182">
        <v>42668</v>
      </c>
      <c r="B101" s="183">
        <v>2016</v>
      </c>
      <c r="C101" s="184">
        <v>73</v>
      </c>
      <c r="D101" s="183">
        <v>6</v>
      </c>
      <c r="E101" s="183" t="s">
        <v>513</v>
      </c>
      <c r="F101" s="183" t="s">
        <v>67</v>
      </c>
      <c r="G101" s="183" t="s">
        <v>67</v>
      </c>
      <c r="H101" s="183" t="s">
        <v>144</v>
      </c>
      <c r="I101" s="185" t="s">
        <v>612</v>
      </c>
      <c r="J101" s="183">
        <v>0</v>
      </c>
      <c r="K101" s="186" t="s">
        <v>70</v>
      </c>
      <c r="L101" s="183">
        <v>0</v>
      </c>
      <c r="M101" s="186">
        <v>0</v>
      </c>
      <c r="N101" s="186">
        <v>0</v>
      </c>
      <c r="O101" s="183" t="s">
        <v>613</v>
      </c>
      <c r="P101" s="183" t="s">
        <v>100</v>
      </c>
      <c r="Q101" s="139" t="s">
        <v>614</v>
      </c>
      <c r="R101" s="139" t="s">
        <v>67</v>
      </c>
      <c r="S101" s="139" t="s">
        <v>615</v>
      </c>
      <c r="T101" s="187" t="s">
        <v>695</v>
      </c>
      <c r="U101" s="183" t="s">
        <v>74</v>
      </c>
      <c r="V101" s="183" t="s">
        <v>75</v>
      </c>
      <c r="W101" s="183" t="s">
        <v>696</v>
      </c>
      <c r="X101" s="181">
        <v>272</v>
      </c>
      <c r="Y101" s="180">
        <v>42580</v>
      </c>
      <c r="Z101" s="188">
        <v>25991500</v>
      </c>
      <c r="AA101" s="189">
        <v>7032</v>
      </c>
      <c r="AB101" t="s">
        <v>121</v>
      </c>
      <c r="AC101" t="s">
        <v>473</v>
      </c>
      <c r="AD101" t="s">
        <v>519</v>
      </c>
      <c r="AE101" s="190">
        <v>0</v>
      </c>
      <c r="AF101" s="190" t="s">
        <v>70</v>
      </c>
      <c r="AG101">
        <v>617</v>
      </c>
      <c r="AH101" s="180">
        <v>42668</v>
      </c>
      <c r="AI101" s="191">
        <v>21923455</v>
      </c>
      <c r="AJ101" s="180">
        <v>42668</v>
      </c>
      <c r="AK101" s="180">
        <v>42677</v>
      </c>
      <c r="AL101" s="180">
        <v>42691</v>
      </c>
      <c r="AM101" s="194">
        <v>0.5</v>
      </c>
      <c r="AN101" s="195">
        <v>15</v>
      </c>
      <c r="AQ101" s="180">
        <v>42691</v>
      </c>
      <c r="AR101" s="198"/>
      <c r="AS101" s="199">
        <v>21923455</v>
      </c>
      <c r="AT101" s="200">
        <v>0</v>
      </c>
      <c r="AU101" s="200">
        <v>0</v>
      </c>
      <c r="AV101" s="200">
        <f t="shared" si="0"/>
        <v>21923455</v>
      </c>
      <c r="AW101" t="s">
        <v>80</v>
      </c>
      <c r="AX101" t="s">
        <v>80</v>
      </c>
      <c r="AY101" t="s">
        <v>67</v>
      </c>
      <c r="AZ101" t="s">
        <v>67</v>
      </c>
      <c r="BA101" t="s">
        <v>81</v>
      </c>
      <c r="BB101" t="s">
        <v>521</v>
      </c>
      <c r="BC101" t="s">
        <v>70</v>
      </c>
    </row>
    <row r="102" spans="1:55" ht="15">
      <c r="A102" s="182">
        <v>42675</v>
      </c>
      <c r="B102" s="183">
        <v>2016</v>
      </c>
      <c r="C102" s="184">
        <v>74</v>
      </c>
      <c r="D102" s="183">
        <v>4</v>
      </c>
      <c r="E102" s="183" t="s">
        <v>66</v>
      </c>
      <c r="F102" s="183" t="s">
        <v>67</v>
      </c>
      <c r="G102" s="183" t="s">
        <v>67</v>
      </c>
      <c r="H102" s="183" t="s">
        <v>226</v>
      </c>
      <c r="I102" s="185" t="s">
        <v>616</v>
      </c>
      <c r="J102" s="183">
        <v>0</v>
      </c>
      <c r="K102" s="186" t="s">
        <v>70</v>
      </c>
      <c r="L102" s="183">
        <v>0</v>
      </c>
      <c r="M102" s="183">
        <v>0</v>
      </c>
      <c r="N102" s="186">
        <v>0</v>
      </c>
      <c r="O102" s="183" t="s">
        <v>617</v>
      </c>
      <c r="P102" s="183" t="s">
        <v>100</v>
      </c>
      <c r="Q102" s="139" t="s">
        <v>618</v>
      </c>
      <c r="R102" s="139" t="s">
        <v>67</v>
      </c>
      <c r="S102" s="139" t="s">
        <v>619</v>
      </c>
      <c r="T102" s="187" t="s">
        <v>697</v>
      </c>
      <c r="U102" s="183" t="s">
        <v>74</v>
      </c>
      <c r="V102" s="183" t="s">
        <v>75</v>
      </c>
      <c r="W102" s="183" t="s">
        <v>166</v>
      </c>
      <c r="X102">
        <v>323</v>
      </c>
      <c r="Y102" s="180">
        <v>42620</v>
      </c>
      <c r="Z102" s="188">
        <v>70267363</v>
      </c>
      <c r="AA102">
        <v>1164</v>
      </c>
      <c r="AB102" t="s">
        <v>455</v>
      </c>
      <c r="AC102" t="s">
        <v>78</v>
      </c>
      <c r="AD102" t="s">
        <v>456</v>
      </c>
      <c r="AE102" s="190">
        <v>0</v>
      </c>
      <c r="AF102" s="190" t="s">
        <v>70</v>
      </c>
      <c r="AG102">
        <v>626</v>
      </c>
      <c r="AH102" s="180">
        <v>42675</v>
      </c>
      <c r="AI102" s="191">
        <v>46398840</v>
      </c>
      <c r="AJ102" s="180">
        <v>42675</v>
      </c>
      <c r="AK102" s="180">
        <v>42677</v>
      </c>
      <c r="AL102" s="180">
        <v>42719</v>
      </c>
      <c r="AM102" s="196">
        <f>43/30</f>
        <v>1.4333333333333333</v>
      </c>
      <c r="AN102" s="195">
        <v>43</v>
      </c>
      <c r="AO102" s="195">
        <f>15+31</f>
        <v>46</v>
      </c>
      <c r="AP102">
        <v>89</v>
      </c>
      <c r="AQ102" s="180">
        <v>42765</v>
      </c>
      <c r="AS102" s="199">
        <v>46398840</v>
      </c>
      <c r="AT102" s="200">
        <v>0</v>
      </c>
      <c r="AU102" s="200">
        <v>0</v>
      </c>
      <c r="AV102" s="200">
        <f t="shared" si="0"/>
        <v>46398840</v>
      </c>
      <c r="AW102" t="s">
        <v>80</v>
      </c>
      <c r="AX102" t="s">
        <v>80</v>
      </c>
      <c r="AY102" t="s">
        <v>67</v>
      </c>
      <c r="AZ102" t="s">
        <v>67</v>
      </c>
      <c r="BA102" t="s">
        <v>81</v>
      </c>
      <c r="BB102" t="s">
        <v>457</v>
      </c>
      <c r="BC102" t="s">
        <v>70</v>
      </c>
    </row>
    <row r="103" spans="1:56" ht="15">
      <c r="A103" s="182">
        <v>42676</v>
      </c>
      <c r="B103" s="183">
        <v>2016</v>
      </c>
      <c r="C103" s="184">
        <v>75</v>
      </c>
      <c r="D103" s="183">
        <v>5</v>
      </c>
      <c r="E103" s="183" t="s">
        <v>141</v>
      </c>
      <c r="F103" s="183" t="s">
        <v>597</v>
      </c>
      <c r="G103" s="183" t="s">
        <v>598</v>
      </c>
      <c r="H103" s="183" t="s">
        <v>264</v>
      </c>
      <c r="I103" s="185" t="s">
        <v>620</v>
      </c>
      <c r="J103" s="183">
        <v>0</v>
      </c>
      <c r="K103" s="183">
        <v>0</v>
      </c>
      <c r="L103" s="183">
        <v>0</v>
      </c>
      <c r="M103" s="186" t="s">
        <v>70</v>
      </c>
      <c r="N103" s="186">
        <v>0</v>
      </c>
      <c r="O103" s="183" t="s">
        <v>621</v>
      </c>
      <c r="P103" s="183" t="s">
        <v>87</v>
      </c>
      <c r="Q103" s="139">
        <v>53077550</v>
      </c>
      <c r="R103" s="139" t="s">
        <v>88</v>
      </c>
      <c r="S103" s="139" t="s">
        <v>622</v>
      </c>
      <c r="T103" s="187" t="s">
        <v>698</v>
      </c>
      <c r="U103" s="183" t="s">
        <v>115</v>
      </c>
      <c r="V103" s="183" t="s">
        <v>75</v>
      </c>
      <c r="W103" s="183">
        <v>0</v>
      </c>
      <c r="X103">
        <v>363</v>
      </c>
      <c r="Y103" s="180">
        <v>42653</v>
      </c>
      <c r="Z103" s="188">
        <v>10800000</v>
      </c>
      <c r="AA103" s="189">
        <v>1164</v>
      </c>
      <c r="AB103" t="s">
        <v>455</v>
      </c>
      <c r="AC103" t="s">
        <v>78</v>
      </c>
      <c r="AD103" t="s">
        <v>456</v>
      </c>
      <c r="AE103" s="190">
        <v>0</v>
      </c>
      <c r="AF103" s="190" t="s">
        <v>70</v>
      </c>
      <c r="AG103">
        <v>632</v>
      </c>
      <c r="AH103" s="180">
        <v>42676</v>
      </c>
      <c r="AI103" s="191">
        <v>4200000</v>
      </c>
      <c r="AJ103" s="180">
        <v>42676</v>
      </c>
      <c r="AK103" s="180">
        <v>42677</v>
      </c>
      <c r="AL103" s="180">
        <v>42402</v>
      </c>
      <c r="AM103" s="196">
        <v>3</v>
      </c>
      <c r="AN103" s="195">
        <v>90</v>
      </c>
      <c r="AQ103" s="180">
        <v>42402</v>
      </c>
      <c r="AS103" s="199">
        <v>4200000</v>
      </c>
      <c r="AT103" s="200">
        <v>0</v>
      </c>
      <c r="AU103" s="200">
        <v>0</v>
      </c>
      <c r="AV103" s="200">
        <f t="shared" si="0"/>
        <v>4200000</v>
      </c>
      <c r="AW103" t="s">
        <v>80</v>
      </c>
      <c r="AX103" t="s">
        <v>80</v>
      </c>
      <c r="AY103" t="s">
        <v>67</v>
      </c>
      <c r="AZ103" t="s">
        <v>67</v>
      </c>
      <c r="BA103" t="s">
        <v>81</v>
      </c>
      <c r="BB103" t="s">
        <v>82</v>
      </c>
      <c r="BD103" t="s">
        <v>70</v>
      </c>
    </row>
    <row r="104" spans="1:55" ht="15">
      <c r="A104" s="182">
        <v>42677</v>
      </c>
      <c r="B104" s="183">
        <v>2016</v>
      </c>
      <c r="C104" s="184">
        <v>76</v>
      </c>
      <c r="D104" s="183">
        <v>8</v>
      </c>
      <c r="E104" s="183" t="s">
        <v>96</v>
      </c>
      <c r="F104" s="183" t="s">
        <v>67</v>
      </c>
      <c r="G104" s="183" t="s">
        <v>67</v>
      </c>
      <c r="H104" s="183" t="s">
        <v>264</v>
      </c>
      <c r="I104" s="185" t="s">
        <v>623</v>
      </c>
      <c r="J104" s="183">
        <v>0</v>
      </c>
      <c r="K104" s="183">
        <v>0</v>
      </c>
      <c r="L104" s="183">
        <v>0</v>
      </c>
      <c r="M104" s="186" t="s">
        <v>70</v>
      </c>
      <c r="N104" s="186">
        <v>0</v>
      </c>
      <c r="O104" s="183" t="s">
        <v>624</v>
      </c>
      <c r="P104" s="183" t="s">
        <v>87</v>
      </c>
      <c r="Q104" s="139">
        <v>41455386</v>
      </c>
      <c r="R104" s="139" t="s">
        <v>67</v>
      </c>
      <c r="S104" s="139" t="s">
        <v>625</v>
      </c>
      <c r="T104" s="187" t="s">
        <v>699</v>
      </c>
      <c r="U104" s="183" t="s">
        <v>115</v>
      </c>
      <c r="V104" s="183" t="s">
        <v>75</v>
      </c>
      <c r="W104" s="183">
        <v>0</v>
      </c>
      <c r="X104" t="s">
        <v>493</v>
      </c>
      <c r="Y104" s="180" t="s">
        <v>493</v>
      </c>
      <c r="Z104" s="188">
        <v>0</v>
      </c>
      <c r="AA104" s="189" t="s">
        <v>493</v>
      </c>
      <c r="AB104" t="s">
        <v>493</v>
      </c>
      <c r="AC104" t="s">
        <v>493</v>
      </c>
      <c r="AD104" t="s">
        <v>493</v>
      </c>
      <c r="AE104" s="190" t="s">
        <v>493</v>
      </c>
      <c r="AF104" s="190" t="s">
        <v>493</v>
      </c>
      <c r="AG104" t="s">
        <v>493</v>
      </c>
      <c r="AH104" s="180" t="s">
        <v>493</v>
      </c>
      <c r="AI104" s="191">
        <v>0</v>
      </c>
      <c r="AJ104" s="180">
        <v>42677</v>
      </c>
      <c r="AK104" s="180">
        <v>42699</v>
      </c>
      <c r="AL104" s="180">
        <v>42705</v>
      </c>
      <c r="AM104" s="196">
        <v>0.06666666666666667</v>
      </c>
      <c r="AN104" s="195">
        <v>2</v>
      </c>
      <c r="AQ104" s="180">
        <v>42705</v>
      </c>
      <c r="AR104" s="198">
        <v>3309384</v>
      </c>
      <c r="AS104" s="199">
        <v>0</v>
      </c>
      <c r="AT104" s="200">
        <v>0</v>
      </c>
      <c r="AU104" s="200">
        <v>0</v>
      </c>
      <c r="AV104" s="200">
        <f t="shared" si="0"/>
        <v>0</v>
      </c>
      <c r="AW104" t="s">
        <v>80</v>
      </c>
      <c r="AX104" t="s">
        <v>80</v>
      </c>
      <c r="AY104" t="s">
        <v>67</v>
      </c>
      <c r="AZ104" t="s">
        <v>67</v>
      </c>
      <c r="BA104" t="s">
        <v>81</v>
      </c>
      <c r="BB104" t="s">
        <v>82</v>
      </c>
      <c r="BC104" t="s">
        <v>70</v>
      </c>
    </row>
    <row r="105" spans="1:56" ht="15">
      <c r="A105" s="182">
        <v>42678</v>
      </c>
      <c r="B105" s="183">
        <v>2016</v>
      </c>
      <c r="C105" s="184">
        <v>77</v>
      </c>
      <c r="D105" s="183">
        <v>5</v>
      </c>
      <c r="E105" s="183" t="s">
        <v>83</v>
      </c>
      <c r="F105" s="183" t="s">
        <v>458</v>
      </c>
      <c r="G105" s="183" t="s">
        <v>599</v>
      </c>
      <c r="H105" s="183" t="s">
        <v>97</v>
      </c>
      <c r="I105" s="185" t="s">
        <v>626</v>
      </c>
      <c r="J105" s="183">
        <v>0</v>
      </c>
      <c r="K105" s="183">
        <v>0</v>
      </c>
      <c r="L105" s="183">
        <v>0</v>
      </c>
      <c r="M105" s="186" t="s">
        <v>70</v>
      </c>
      <c r="N105" s="186">
        <v>0</v>
      </c>
      <c r="O105" s="183" t="s">
        <v>627</v>
      </c>
      <c r="P105" s="183" t="s">
        <v>87</v>
      </c>
      <c r="Q105" s="139">
        <v>46642332</v>
      </c>
      <c r="R105" s="139" t="s">
        <v>628</v>
      </c>
      <c r="S105" s="139" t="s">
        <v>629</v>
      </c>
      <c r="T105" s="187" t="s">
        <v>700</v>
      </c>
      <c r="U105" s="183" t="s">
        <v>115</v>
      </c>
      <c r="V105" s="183" t="s">
        <v>75</v>
      </c>
      <c r="W105" s="183">
        <v>0</v>
      </c>
      <c r="X105">
        <v>390</v>
      </c>
      <c r="Y105" s="180">
        <v>42676</v>
      </c>
      <c r="Z105" s="188">
        <v>14000000</v>
      </c>
      <c r="AA105" s="189">
        <v>0</v>
      </c>
      <c r="AB105" t="s">
        <v>91</v>
      </c>
      <c r="AC105">
        <v>0</v>
      </c>
      <c r="AD105" t="s">
        <v>92</v>
      </c>
      <c r="AE105" s="190" t="s">
        <v>70</v>
      </c>
      <c r="AF105" s="190">
        <v>0</v>
      </c>
      <c r="AG105">
        <v>635</v>
      </c>
      <c r="AH105" s="180">
        <v>42678</v>
      </c>
      <c r="AI105" s="191">
        <v>13066658</v>
      </c>
      <c r="AJ105" s="180">
        <v>42678</v>
      </c>
      <c r="AK105" s="180">
        <v>42678</v>
      </c>
      <c r="AL105" s="180">
        <v>42733</v>
      </c>
      <c r="AM105" s="196">
        <f>56/30</f>
        <v>1.8666666666666667</v>
      </c>
      <c r="AN105" s="195">
        <v>56</v>
      </c>
      <c r="AQ105" s="180">
        <v>42733</v>
      </c>
      <c r="AS105" s="199">
        <v>13066658</v>
      </c>
      <c r="AT105" s="200">
        <v>0</v>
      </c>
      <c r="AU105" s="200">
        <v>0</v>
      </c>
      <c r="AV105" s="200">
        <f t="shared" si="0"/>
        <v>13066658</v>
      </c>
      <c r="AW105" t="s">
        <v>80</v>
      </c>
      <c r="AX105" t="s">
        <v>80</v>
      </c>
      <c r="AY105" t="s">
        <v>67</v>
      </c>
      <c r="AZ105" t="s">
        <v>67</v>
      </c>
      <c r="BA105" t="s">
        <v>81</v>
      </c>
      <c r="BB105" t="s">
        <v>110</v>
      </c>
      <c r="BD105" t="s">
        <v>70</v>
      </c>
    </row>
    <row r="106" spans="1:57" ht="15">
      <c r="A106" s="182">
        <v>42683</v>
      </c>
      <c r="B106" s="183">
        <v>2016</v>
      </c>
      <c r="C106" s="184">
        <v>78</v>
      </c>
      <c r="D106" s="183">
        <v>15</v>
      </c>
      <c r="E106" s="183" t="s">
        <v>600</v>
      </c>
      <c r="F106" s="183" t="s">
        <v>67</v>
      </c>
      <c r="G106" s="183" t="s">
        <v>67</v>
      </c>
      <c r="H106" s="183" t="s">
        <v>264</v>
      </c>
      <c r="I106" s="185" t="s">
        <v>630</v>
      </c>
      <c r="J106" s="183">
        <v>0</v>
      </c>
      <c r="K106" s="183">
        <v>0</v>
      </c>
      <c r="L106" s="183">
        <v>0</v>
      </c>
      <c r="M106" s="186" t="s">
        <v>70</v>
      </c>
      <c r="N106" s="186">
        <v>0</v>
      </c>
      <c r="O106" s="183" t="s">
        <v>631</v>
      </c>
      <c r="P106" s="183" t="s">
        <v>87</v>
      </c>
      <c r="Q106" s="139">
        <v>71672175</v>
      </c>
      <c r="R106" s="139" t="s">
        <v>632</v>
      </c>
      <c r="S106" s="139" t="s">
        <v>633</v>
      </c>
      <c r="T106" s="187" t="s">
        <v>701</v>
      </c>
      <c r="U106" s="183" t="s">
        <v>115</v>
      </c>
      <c r="V106" s="183" t="s">
        <v>75</v>
      </c>
      <c r="W106" s="183">
        <v>0</v>
      </c>
      <c r="X106">
        <v>239</v>
      </c>
      <c r="Y106" s="180">
        <v>42564</v>
      </c>
      <c r="Z106" s="188">
        <v>9000000</v>
      </c>
      <c r="AA106" s="189">
        <v>1115</v>
      </c>
      <c r="AB106" t="s">
        <v>720</v>
      </c>
      <c r="AD106" t="s">
        <v>721</v>
      </c>
      <c r="AE106" s="190">
        <v>0</v>
      </c>
      <c r="AF106" s="190" t="s">
        <v>70</v>
      </c>
      <c r="AG106">
        <v>654</v>
      </c>
      <c r="AH106" s="180">
        <v>42683</v>
      </c>
      <c r="AI106" s="191">
        <v>3000000</v>
      </c>
      <c r="AJ106" s="180">
        <v>42683</v>
      </c>
      <c r="AK106" s="180" t="s">
        <v>493</v>
      </c>
      <c r="AL106" s="180" t="s">
        <v>493</v>
      </c>
      <c r="AM106" t="s">
        <v>493</v>
      </c>
      <c r="AN106" s="195">
        <v>1</v>
      </c>
      <c r="AQ106" s="180" t="s">
        <v>493</v>
      </c>
      <c r="AS106" s="199">
        <v>3000000</v>
      </c>
      <c r="AT106" s="200">
        <v>0</v>
      </c>
      <c r="AU106" s="200">
        <v>0</v>
      </c>
      <c r="AV106" s="200">
        <f t="shared" si="0"/>
        <v>3000000</v>
      </c>
      <c r="AW106" t="s">
        <v>67</v>
      </c>
      <c r="AX106" t="s">
        <v>80</v>
      </c>
      <c r="AY106" t="s">
        <v>67</v>
      </c>
      <c r="AZ106" t="s">
        <v>67</v>
      </c>
      <c r="BA106" t="s">
        <v>81</v>
      </c>
      <c r="BB106" t="s">
        <v>82</v>
      </c>
      <c r="BE106" t="s">
        <v>70</v>
      </c>
    </row>
    <row r="107" spans="1:57" ht="15">
      <c r="A107" s="182">
        <v>42683</v>
      </c>
      <c r="B107" s="183">
        <v>2016</v>
      </c>
      <c r="C107" s="184">
        <v>79</v>
      </c>
      <c r="D107" s="183">
        <v>15</v>
      </c>
      <c r="E107" s="183" t="s">
        <v>600</v>
      </c>
      <c r="F107" s="183" t="s">
        <v>67</v>
      </c>
      <c r="G107" s="183" t="s">
        <v>67</v>
      </c>
      <c r="H107" s="183" t="s">
        <v>264</v>
      </c>
      <c r="I107" s="183" t="s">
        <v>634</v>
      </c>
      <c r="J107" s="183">
        <v>0</v>
      </c>
      <c r="K107" s="183">
        <v>0</v>
      </c>
      <c r="L107" s="183">
        <v>0</v>
      </c>
      <c r="M107" s="186" t="s">
        <v>70</v>
      </c>
      <c r="N107" s="186">
        <v>0</v>
      </c>
      <c r="O107" s="183" t="s">
        <v>635</v>
      </c>
      <c r="P107" s="183" t="s">
        <v>87</v>
      </c>
      <c r="Q107" s="139">
        <v>19304805</v>
      </c>
      <c r="R107" s="139" t="s">
        <v>88</v>
      </c>
      <c r="S107" s="139" t="s">
        <v>636</v>
      </c>
      <c r="T107" s="187" t="s">
        <v>702</v>
      </c>
      <c r="U107" s="183" t="s">
        <v>115</v>
      </c>
      <c r="V107" s="183" t="s">
        <v>75</v>
      </c>
      <c r="W107" s="183">
        <v>0</v>
      </c>
      <c r="X107">
        <v>246</v>
      </c>
      <c r="Y107" s="180">
        <v>42564</v>
      </c>
      <c r="Z107" s="188">
        <v>9000000</v>
      </c>
      <c r="AA107" s="189">
        <v>1115</v>
      </c>
      <c r="AB107" t="s">
        <v>720</v>
      </c>
      <c r="AD107" t="s">
        <v>721</v>
      </c>
      <c r="AE107" s="190">
        <v>0</v>
      </c>
      <c r="AF107" s="190" t="s">
        <v>70</v>
      </c>
      <c r="AG107">
        <v>659</v>
      </c>
      <c r="AH107" s="180">
        <v>42685</v>
      </c>
      <c r="AI107" s="191">
        <v>3000000</v>
      </c>
      <c r="AJ107" s="180">
        <v>42683</v>
      </c>
      <c r="AK107" s="180" t="s">
        <v>493</v>
      </c>
      <c r="AL107" s="180" t="s">
        <v>493</v>
      </c>
      <c r="AM107" t="s">
        <v>493</v>
      </c>
      <c r="AN107" s="195">
        <v>1</v>
      </c>
      <c r="AQ107" s="180" t="s">
        <v>493</v>
      </c>
      <c r="AS107" s="199">
        <v>3000000</v>
      </c>
      <c r="AT107" s="200">
        <v>0</v>
      </c>
      <c r="AU107" s="200">
        <v>0</v>
      </c>
      <c r="AV107" s="200">
        <f t="shared" si="0"/>
        <v>3000000</v>
      </c>
      <c r="AW107" t="s">
        <v>67</v>
      </c>
      <c r="AX107" t="s">
        <v>80</v>
      </c>
      <c r="AY107" t="s">
        <v>67</v>
      </c>
      <c r="AZ107" t="s">
        <v>67</v>
      </c>
      <c r="BA107" t="s">
        <v>81</v>
      </c>
      <c r="BB107" t="s">
        <v>82</v>
      </c>
      <c r="BE107" t="s">
        <v>70</v>
      </c>
    </row>
    <row r="108" spans="1:57" ht="15">
      <c r="A108" s="182">
        <v>42683</v>
      </c>
      <c r="B108" s="183">
        <v>2016</v>
      </c>
      <c r="C108" s="184">
        <v>80</v>
      </c>
      <c r="D108" s="183">
        <v>15</v>
      </c>
      <c r="E108" s="183" t="s">
        <v>600</v>
      </c>
      <c r="F108" s="183" t="s">
        <v>67</v>
      </c>
      <c r="G108" s="183" t="s">
        <v>67</v>
      </c>
      <c r="H108" s="183" t="s">
        <v>264</v>
      </c>
      <c r="I108" s="183" t="s">
        <v>637</v>
      </c>
      <c r="J108" s="183">
        <v>0</v>
      </c>
      <c r="K108" s="183">
        <v>0</v>
      </c>
      <c r="L108" s="183">
        <v>0</v>
      </c>
      <c r="M108" s="186" t="s">
        <v>70</v>
      </c>
      <c r="N108" s="186">
        <v>0</v>
      </c>
      <c r="O108" s="183" t="s">
        <v>638</v>
      </c>
      <c r="P108" s="183" t="s">
        <v>87</v>
      </c>
      <c r="Q108" s="139">
        <v>51775669</v>
      </c>
      <c r="R108" s="139" t="s">
        <v>88</v>
      </c>
      <c r="S108" s="139" t="s">
        <v>636</v>
      </c>
      <c r="T108" s="187" t="s">
        <v>702</v>
      </c>
      <c r="U108" s="183" t="s">
        <v>115</v>
      </c>
      <c r="V108" s="183" t="s">
        <v>75</v>
      </c>
      <c r="W108" s="183">
        <v>0</v>
      </c>
      <c r="X108">
        <v>239</v>
      </c>
      <c r="Y108" s="180">
        <v>42564</v>
      </c>
      <c r="Z108" s="188">
        <v>9000000</v>
      </c>
      <c r="AA108" s="189">
        <v>1115</v>
      </c>
      <c r="AB108" t="s">
        <v>720</v>
      </c>
      <c r="AD108" t="s">
        <v>721</v>
      </c>
      <c r="AE108" s="190">
        <v>0</v>
      </c>
      <c r="AF108" s="190" t="s">
        <v>70</v>
      </c>
      <c r="AG108">
        <v>655</v>
      </c>
      <c r="AH108" s="180">
        <v>42683</v>
      </c>
      <c r="AI108" s="191">
        <v>3000000</v>
      </c>
      <c r="AJ108" s="180">
        <v>42683</v>
      </c>
      <c r="AK108" s="180" t="s">
        <v>493</v>
      </c>
      <c r="AL108" s="180" t="s">
        <v>493</v>
      </c>
      <c r="AM108" t="s">
        <v>493</v>
      </c>
      <c r="AN108" s="195">
        <v>1</v>
      </c>
      <c r="AQ108" s="180" t="s">
        <v>493</v>
      </c>
      <c r="AS108" s="199">
        <v>3000000</v>
      </c>
      <c r="AT108" s="200">
        <v>0</v>
      </c>
      <c r="AU108" s="200">
        <v>0</v>
      </c>
      <c r="AV108" s="200">
        <f t="shared" si="0"/>
        <v>3000000</v>
      </c>
      <c r="AW108" t="s">
        <v>67</v>
      </c>
      <c r="AX108" t="s">
        <v>80</v>
      </c>
      <c r="AY108" t="s">
        <v>67</v>
      </c>
      <c r="AZ108" t="s">
        <v>67</v>
      </c>
      <c r="BA108" t="s">
        <v>81</v>
      </c>
      <c r="BB108" t="s">
        <v>82</v>
      </c>
      <c r="BE108" t="s">
        <v>70</v>
      </c>
    </row>
    <row r="109" spans="1:57" ht="15">
      <c r="A109" s="182">
        <v>42684</v>
      </c>
      <c r="B109" s="183">
        <v>2016</v>
      </c>
      <c r="C109" s="184">
        <v>81</v>
      </c>
      <c r="D109" s="183">
        <v>15</v>
      </c>
      <c r="E109" s="183" t="s">
        <v>600</v>
      </c>
      <c r="F109" s="183" t="s">
        <v>67</v>
      </c>
      <c r="G109" s="183" t="s">
        <v>67</v>
      </c>
      <c r="H109" s="183" t="s">
        <v>264</v>
      </c>
      <c r="I109" s="183" t="s">
        <v>639</v>
      </c>
      <c r="J109" s="183">
        <v>0</v>
      </c>
      <c r="K109" s="183">
        <v>0</v>
      </c>
      <c r="L109" s="183">
        <v>0</v>
      </c>
      <c r="M109" s="186" t="s">
        <v>70</v>
      </c>
      <c r="N109" s="186">
        <v>0</v>
      </c>
      <c r="O109" s="183" t="s">
        <v>640</v>
      </c>
      <c r="P109" s="183" t="s">
        <v>87</v>
      </c>
      <c r="Q109" s="139">
        <v>79685231</v>
      </c>
      <c r="R109" s="139" t="s">
        <v>88</v>
      </c>
      <c r="S109" s="139" t="s">
        <v>641</v>
      </c>
      <c r="T109" s="187" t="s">
        <v>703</v>
      </c>
      <c r="U109" s="183" t="s">
        <v>115</v>
      </c>
      <c r="V109" s="183" t="s">
        <v>75</v>
      </c>
      <c r="W109" s="183">
        <v>0</v>
      </c>
      <c r="X109">
        <v>239</v>
      </c>
      <c r="Y109" s="180">
        <v>42564</v>
      </c>
      <c r="Z109" s="188">
        <v>9000000</v>
      </c>
      <c r="AA109" s="189">
        <v>1115</v>
      </c>
      <c r="AB109" t="s">
        <v>720</v>
      </c>
      <c r="AD109" t="s">
        <v>721</v>
      </c>
      <c r="AE109" s="190">
        <v>0</v>
      </c>
      <c r="AF109" s="190" t="s">
        <v>70</v>
      </c>
      <c r="AG109">
        <v>675</v>
      </c>
      <c r="AH109" s="180">
        <v>42689</v>
      </c>
      <c r="AI109" s="191">
        <v>3000000</v>
      </c>
      <c r="AJ109" s="180">
        <v>42684</v>
      </c>
      <c r="AK109" s="180" t="s">
        <v>493</v>
      </c>
      <c r="AL109" s="180" t="s">
        <v>493</v>
      </c>
      <c r="AM109" t="s">
        <v>493</v>
      </c>
      <c r="AN109" s="195">
        <v>1</v>
      </c>
      <c r="AQ109" s="180" t="s">
        <v>493</v>
      </c>
      <c r="AS109" s="199">
        <v>3000000</v>
      </c>
      <c r="AT109" s="200">
        <v>0</v>
      </c>
      <c r="AU109" s="200">
        <v>0</v>
      </c>
      <c r="AV109" s="200">
        <f t="shared" si="0"/>
        <v>3000000</v>
      </c>
      <c r="AW109" t="s">
        <v>67</v>
      </c>
      <c r="AX109" t="s">
        <v>80</v>
      </c>
      <c r="AY109" t="s">
        <v>67</v>
      </c>
      <c r="AZ109" t="s">
        <v>67</v>
      </c>
      <c r="BA109" t="s">
        <v>81</v>
      </c>
      <c r="BB109" t="s">
        <v>82</v>
      </c>
      <c r="BE109" t="s">
        <v>70</v>
      </c>
    </row>
    <row r="110" spans="1:57" ht="15">
      <c r="A110" s="182">
        <v>42684</v>
      </c>
      <c r="B110" s="183">
        <v>2016</v>
      </c>
      <c r="C110" s="184">
        <v>82</v>
      </c>
      <c r="D110" s="183">
        <v>15</v>
      </c>
      <c r="E110" s="183" t="s">
        <v>600</v>
      </c>
      <c r="F110" s="183" t="s">
        <v>67</v>
      </c>
      <c r="G110" s="183" t="s">
        <v>67</v>
      </c>
      <c r="H110" s="183" t="s">
        <v>264</v>
      </c>
      <c r="I110" s="183" t="s">
        <v>642</v>
      </c>
      <c r="J110" s="183">
        <v>0</v>
      </c>
      <c r="K110" s="183">
        <v>0</v>
      </c>
      <c r="L110" s="183">
        <v>0</v>
      </c>
      <c r="M110" s="186" t="s">
        <v>70</v>
      </c>
      <c r="N110" s="186">
        <v>0</v>
      </c>
      <c r="O110" s="183" t="s">
        <v>643</v>
      </c>
      <c r="P110" s="183" t="s">
        <v>87</v>
      </c>
      <c r="Q110" s="139">
        <v>79309574</v>
      </c>
      <c r="R110" s="139" t="s">
        <v>88</v>
      </c>
      <c r="S110" s="139" t="s">
        <v>644</v>
      </c>
      <c r="T110" s="187" t="s">
        <v>704</v>
      </c>
      <c r="U110" s="183" t="s">
        <v>115</v>
      </c>
      <c r="V110" s="183" t="s">
        <v>75</v>
      </c>
      <c r="W110" s="183">
        <v>0</v>
      </c>
      <c r="X110">
        <v>246</v>
      </c>
      <c r="Y110" s="180">
        <v>42564</v>
      </c>
      <c r="Z110" s="188">
        <v>9000000</v>
      </c>
      <c r="AA110" s="189">
        <v>1115</v>
      </c>
      <c r="AB110" t="s">
        <v>720</v>
      </c>
      <c r="AD110" t="s">
        <v>721</v>
      </c>
      <c r="AE110" s="190">
        <v>0</v>
      </c>
      <c r="AF110" s="190" t="s">
        <v>70</v>
      </c>
      <c r="AG110">
        <v>674</v>
      </c>
      <c r="AH110" s="180">
        <v>42689</v>
      </c>
      <c r="AI110" s="191">
        <v>3000000</v>
      </c>
      <c r="AJ110" s="180">
        <v>42684</v>
      </c>
      <c r="AK110" s="180" t="s">
        <v>493</v>
      </c>
      <c r="AL110" s="180" t="s">
        <v>493</v>
      </c>
      <c r="AM110" t="s">
        <v>493</v>
      </c>
      <c r="AN110" s="195">
        <v>1</v>
      </c>
      <c r="AQ110" s="180" t="s">
        <v>493</v>
      </c>
      <c r="AS110" s="199">
        <v>3000000</v>
      </c>
      <c r="AT110" s="200">
        <v>0</v>
      </c>
      <c r="AU110" s="200">
        <v>0</v>
      </c>
      <c r="AV110" s="200">
        <f t="shared" si="0"/>
        <v>3000000</v>
      </c>
      <c r="AW110" t="s">
        <v>67</v>
      </c>
      <c r="AX110" t="s">
        <v>80</v>
      </c>
      <c r="AY110" t="s">
        <v>67</v>
      </c>
      <c r="AZ110" t="s">
        <v>67</v>
      </c>
      <c r="BA110" t="s">
        <v>81</v>
      </c>
      <c r="BB110" t="s">
        <v>82</v>
      </c>
      <c r="BE110" t="s">
        <v>70</v>
      </c>
    </row>
    <row r="111" spans="1:59" ht="15">
      <c r="A111" s="182">
        <v>42691</v>
      </c>
      <c r="B111" s="183">
        <v>2016</v>
      </c>
      <c r="C111" s="184">
        <v>83</v>
      </c>
      <c r="D111" s="183">
        <v>8</v>
      </c>
      <c r="E111" s="183" t="s">
        <v>96</v>
      </c>
      <c r="F111" s="183" t="s">
        <v>67</v>
      </c>
      <c r="G111" s="183" t="s">
        <v>67</v>
      </c>
      <c r="H111" s="183" t="s">
        <v>264</v>
      </c>
      <c r="I111" s="183" t="s">
        <v>645</v>
      </c>
      <c r="J111" s="183">
        <v>0</v>
      </c>
      <c r="K111" s="183">
        <v>0</v>
      </c>
      <c r="L111" s="183">
        <v>0</v>
      </c>
      <c r="M111" s="186" t="s">
        <v>70</v>
      </c>
      <c r="N111" s="186">
        <v>0</v>
      </c>
      <c r="O111" s="183" t="s">
        <v>646</v>
      </c>
      <c r="P111" s="183" t="s">
        <v>87</v>
      </c>
      <c r="Q111" s="148">
        <v>19343159</v>
      </c>
      <c r="R111" s="148" t="s">
        <v>67</v>
      </c>
      <c r="S111" s="148" t="s">
        <v>647</v>
      </c>
      <c r="T111" s="187" t="s">
        <v>705</v>
      </c>
      <c r="U111" s="183" t="s">
        <v>115</v>
      </c>
      <c r="V111" s="183" t="s">
        <v>75</v>
      </c>
      <c r="W111" s="183">
        <v>0</v>
      </c>
      <c r="X111" s="146" t="s">
        <v>493</v>
      </c>
      <c r="Y111" s="128" t="s">
        <v>493</v>
      </c>
      <c r="Z111" s="188">
        <v>0</v>
      </c>
      <c r="AA111" s="146" t="s">
        <v>493</v>
      </c>
      <c r="AB111" s="146" t="s">
        <v>493</v>
      </c>
      <c r="AC111" s="146" t="s">
        <v>493</v>
      </c>
      <c r="AD111" s="146" t="s">
        <v>493</v>
      </c>
      <c r="AE111" s="192" t="s">
        <v>493</v>
      </c>
      <c r="AF111" s="192" t="s">
        <v>493</v>
      </c>
      <c r="AG111" s="146" t="s">
        <v>493</v>
      </c>
      <c r="AH111" s="128" t="s">
        <v>493</v>
      </c>
      <c r="AI111" s="193">
        <v>0</v>
      </c>
      <c r="AJ111" s="128">
        <v>42691</v>
      </c>
      <c r="AK111" s="128">
        <v>42700</v>
      </c>
      <c r="AL111" s="128">
        <v>42700</v>
      </c>
      <c r="AM111" s="128"/>
      <c r="AN111" s="197">
        <v>1</v>
      </c>
      <c r="AO111" s="146"/>
      <c r="AP111" s="146"/>
      <c r="AQ111" s="128">
        <v>42700</v>
      </c>
      <c r="AR111" s="201">
        <v>1389900</v>
      </c>
      <c r="AS111" s="202">
        <v>0</v>
      </c>
      <c r="AT111" s="203">
        <v>0</v>
      </c>
      <c r="AU111" s="203">
        <v>0</v>
      </c>
      <c r="AV111" s="203">
        <f t="shared" si="0"/>
        <v>0</v>
      </c>
      <c r="AW111" s="146" t="s">
        <v>80</v>
      </c>
      <c r="AX111" s="146" t="s">
        <v>80</v>
      </c>
      <c r="AY111" s="146" t="s">
        <v>67</v>
      </c>
      <c r="AZ111" s="146" t="s">
        <v>67</v>
      </c>
      <c r="BA111" s="146" t="s">
        <v>81</v>
      </c>
      <c r="BB111" s="146" t="s">
        <v>82</v>
      </c>
      <c r="BC111" s="146" t="s">
        <v>70</v>
      </c>
      <c r="BD111" s="146"/>
      <c r="BE111" s="146"/>
      <c r="BF111" s="146"/>
      <c r="BG111" s="146"/>
    </row>
    <row r="112" spans="1:57" ht="15">
      <c r="A112" s="182">
        <v>42691</v>
      </c>
      <c r="B112" s="183">
        <v>2016</v>
      </c>
      <c r="C112" s="184">
        <v>84</v>
      </c>
      <c r="D112" s="183">
        <v>15</v>
      </c>
      <c r="E112" s="183" t="s">
        <v>600</v>
      </c>
      <c r="F112" s="183" t="s">
        <v>67</v>
      </c>
      <c r="G112" s="183" t="s">
        <v>67</v>
      </c>
      <c r="H112" s="183" t="s">
        <v>264</v>
      </c>
      <c r="I112" s="183" t="s">
        <v>648</v>
      </c>
      <c r="J112" s="183">
        <v>0</v>
      </c>
      <c r="K112" s="183">
        <v>0</v>
      </c>
      <c r="L112" s="183">
        <v>0</v>
      </c>
      <c r="M112" s="186" t="s">
        <v>70</v>
      </c>
      <c r="N112" s="186">
        <v>0</v>
      </c>
      <c r="O112" s="183" t="s">
        <v>649</v>
      </c>
      <c r="P112" s="183" t="s">
        <v>267</v>
      </c>
      <c r="Q112" s="139">
        <v>334989</v>
      </c>
      <c r="R112" s="139" t="s">
        <v>650</v>
      </c>
      <c r="S112" s="139" t="s">
        <v>651</v>
      </c>
      <c r="T112" s="187" t="s">
        <v>706</v>
      </c>
      <c r="U112" s="183" t="s">
        <v>115</v>
      </c>
      <c r="V112" s="183" t="s">
        <v>75</v>
      </c>
      <c r="W112" s="183">
        <v>0</v>
      </c>
      <c r="X112">
        <v>241</v>
      </c>
      <c r="Y112" s="180">
        <v>42564</v>
      </c>
      <c r="Z112" s="188">
        <v>9000000</v>
      </c>
      <c r="AA112" s="189">
        <v>1115</v>
      </c>
      <c r="AB112" t="s">
        <v>720</v>
      </c>
      <c r="AD112" t="s">
        <v>721</v>
      </c>
      <c r="AE112" s="190">
        <v>0</v>
      </c>
      <c r="AF112" s="190" t="s">
        <v>70</v>
      </c>
      <c r="AG112">
        <v>686</v>
      </c>
      <c r="AH112" s="180">
        <v>42692</v>
      </c>
      <c r="AI112" s="191">
        <v>3000000</v>
      </c>
      <c r="AJ112" s="180">
        <v>42691</v>
      </c>
      <c r="AK112" s="180" t="s">
        <v>493</v>
      </c>
      <c r="AL112" s="180" t="s">
        <v>493</v>
      </c>
      <c r="AM112" t="s">
        <v>493</v>
      </c>
      <c r="AN112" s="195">
        <v>1</v>
      </c>
      <c r="AQ112" s="180" t="s">
        <v>493</v>
      </c>
      <c r="AS112" s="199">
        <v>3000000</v>
      </c>
      <c r="AT112" s="200">
        <v>0</v>
      </c>
      <c r="AU112" s="200">
        <v>0</v>
      </c>
      <c r="AV112" s="200">
        <f t="shared" si="0"/>
        <v>3000000</v>
      </c>
      <c r="AW112" t="s">
        <v>67</v>
      </c>
      <c r="AX112" t="s">
        <v>80</v>
      </c>
      <c r="AY112" t="s">
        <v>67</v>
      </c>
      <c r="AZ112" t="s">
        <v>67</v>
      </c>
      <c r="BA112" t="s">
        <v>81</v>
      </c>
      <c r="BB112" t="s">
        <v>82</v>
      </c>
      <c r="BE112" t="s">
        <v>70</v>
      </c>
    </row>
    <row r="113" spans="1:57" ht="15">
      <c r="A113" s="182">
        <v>42691</v>
      </c>
      <c r="B113" s="183">
        <v>2016</v>
      </c>
      <c r="C113" s="184">
        <v>85</v>
      </c>
      <c r="D113" s="183">
        <v>15</v>
      </c>
      <c r="E113" s="183" t="s">
        <v>600</v>
      </c>
      <c r="F113" s="183" t="s">
        <v>67</v>
      </c>
      <c r="G113" s="183" t="s">
        <v>67</v>
      </c>
      <c r="H113" s="183" t="s">
        <v>264</v>
      </c>
      <c r="I113" s="183" t="s">
        <v>652</v>
      </c>
      <c r="J113" s="183">
        <v>0</v>
      </c>
      <c r="K113" s="183">
        <v>0</v>
      </c>
      <c r="L113" s="183">
        <v>0</v>
      </c>
      <c r="M113" s="186" t="s">
        <v>70</v>
      </c>
      <c r="N113" s="186">
        <v>0</v>
      </c>
      <c r="O113" s="183" t="s">
        <v>653</v>
      </c>
      <c r="P113" s="183" t="s">
        <v>87</v>
      </c>
      <c r="Q113" s="139">
        <v>51783630</v>
      </c>
      <c r="R113" s="139" t="s">
        <v>88</v>
      </c>
      <c r="S113" s="139" t="s">
        <v>654</v>
      </c>
      <c r="T113" s="187" t="s">
        <v>707</v>
      </c>
      <c r="U113" s="183" t="s">
        <v>115</v>
      </c>
      <c r="V113" s="183" t="s">
        <v>75</v>
      </c>
      <c r="W113" s="183">
        <v>0</v>
      </c>
      <c r="X113">
        <v>246</v>
      </c>
      <c r="Y113" s="180">
        <v>42564</v>
      </c>
      <c r="Z113" s="188">
        <v>9000000</v>
      </c>
      <c r="AA113" s="189">
        <v>1115</v>
      </c>
      <c r="AB113" t="s">
        <v>720</v>
      </c>
      <c r="AD113" t="s">
        <v>721</v>
      </c>
      <c r="AE113" s="190">
        <v>0</v>
      </c>
      <c r="AF113" s="190" t="s">
        <v>70</v>
      </c>
      <c r="AG113">
        <v>685</v>
      </c>
      <c r="AH113" s="180">
        <v>42691</v>
      </c>
      <c r="AI113" s="191">
        <v>3000000</v>
      </c>
      <c r="AJ113" s="180">
        <v>42691</v>
      </c>
      <c r="AK113" s="180" t="s">
        <v>493</v>
      </c>
      <c r="AL113" s="180" t="s">
        <v>493</v>
      </c>
      <c r="AM113" t="s">
        <v>493</v>
      </c>
      <c r="AN113" s="195">
        <v>1</v>
      </c>
      <c r="AQ113" s="180" t="s">
        <v>493</v>
      </c>
      <c r="AS113" s="199">
        <v>3000000</v>
      </c>
      <c r="AT113" s="200">
        <v>0</v>
      </c>
      <c r="AU113" s="200">
        <v>0</v>
      </c>
      <c r="AV113" s="200">
        <f t="shared" si="0"/>
        <v>3000000</v>
      </c>
      <c r="AW113" t="s">
        <v>67</v>
      </c>
      <c r="AX113" t="s">
        <v>80</v>
      </c>
      <c r="AY113" t="s">
        <v>67</v>
      </c>
      <c r="AZ113" t="s">
        <v>67</v>
      </c>
      <c r="BA113" t="s">
        <v>81</v>
      </c>
      <c r="BB113" t="s">
        <v>82</v>
      </c>
      <c r="BE113" t="s">
        <v>70</v>
      </c>
    </row>
    <row r="114" spans="1:57" ht="15">
      <c r="A114" s="182">
        <v>42691</v>
      </c>
      <c r="B114" s="183">
        <v>2016</v>
      </c>
      <c r="C114" s="184">
        <v>86</v>
      </c>
      <c r="D114" s="183">
        <v>15</v>
      </c>
      <c r="E114" s="183" t="s">
        <v>600</v>
      </c>
      <c r="F114" s="183" t="s">
        <v>67</v>
      </c>
      <c r="G114" s="183" t="s">
        <v>67</v>
      </c>
      <c r="H114" s="183" t="s">
        <v>264</v>
      </c>
      <c r="I114" s="183" t="s">
        <v>655</v>
      </c>
      <c r="J114" s="183">
        <v>0</v>
      </c>
      <c r="K114" s="183">
        <v>0</v>
      </c>
      <c r="L114" s="183">
        <v>0</v>
      </c>
      <c r="M114" s="186" t="s">
        <v>70</v>
      </c>
      <c r="N114" s="186">
        <v>0</v>
      </c>
      <c r="O114" s="183" t="s">
        <v>656</v>
      </c>
      <c r="P114" s="183" t="s">
        <v>87</v>
      </c>
      <c r="Q114" s="139">
        <v>79801461</v>
      </c>
      <c r="R114" s="139" t="s">
        <v>88</v>
      </c>
      <c r="S114" s="139" t="s">
        <v>657</v>
      </c>
      <c r="T114" s="187" t="s">
        <v>708</v>
      </c>
      <c r="U114" s="183" t="s">
        <v>115</v>
      </c>
      <c r="V114" s="183" t="s">
        <v>75</v>
      </c>
      <c r="W114" s="183">
        <v>0</v>
      </c>
      <c r="X114">
        <v>241</v>
      </c>
      <c r="Y114" s="180">
        <v>42564</v>
      </c>
      <c r="Z114" s="188">
        <v>9000000</v>
      </c>
      <c r="AA114" s="189">
        <v>1115</v>
      </c>
      <c r="AB114" t="s">
        <v>720</v>
      </c>
      <c r="AD114" t="s">
        <v>721</v>
      </c>
      <c r="AE114" s="190">
        <v>0</v>
      </c>
      <c r="AF114" s="190" t="s">
        <v>70</v>
      </c>
      <c r="AG114">
        <v>687</v>
      </c>
      <c r="AH114" s="180">
        <v>42692</v>
      </c>
      <c r="AI114" s="191">
        <v>3000000</v>
      </c>
      <c r="AJ114" s="180">
        <v>42691</v>
      </c>
      <c r="AK114" s="180" t="s">
        <v>493</v>
      </c>
      <c r="AL114" s="180" t="s">
        <v>493</v>
      </c>
      <c r="AM114" t="s">
        <v>493</v>
      </c>
      <c r="AN114" s="195">
        <v>1</v>
      </c>
      <c r="AQ114" s="180" t="s">
        <v>493</v>
      </c>
      <c r="AS114" s="199">
        <v>3000000</v>
      </c>
      <c r="AT114" s="200">
        <v>0</v>
      </c>
      <c r="AU114" s="200">
        <v>0</v>
      </c>
      <c r="AV114" s="200">
        <f t="shared" si="0"/>
        <v>3000000</v>
      </c>
      <c r="AW114" t="s">
        <v>67</v>
      </c>
      <c r="AX114" t="s">
        <v>80</v>
      </c>
      <c r="AY114" t="s">
        <v>67</v>
      </c>
      <c r="AZ114" t="s">
        <v>67</v>
      </c>
      <c r="BA114" t="s">
        <v>81</v>
      </c>
      <c r="BB114" t="s">
        <v>82</v>
      </c>
      <c r="BE114" t="s">
        <v>70</v>
      </c>
    </row>
    <row r="115" spans="1:57" ht="15">
      <c r="A115" s="182">
        <v>42695</v>
      </c>
      <c r="B115" s="183">
        <v>2016</v>
      </c>
      <c r="C115" s="184">
        <v>87</v>
      </c>
      <c r="D115" s="183">
        <v>15</v>
      </c>
      <c r="E115" s="183" t="s">
        <v>600</v>
      </c>
      <c r="F115" s="183" t="s">
        <v>67</v>
      </c>
      <c r="G115" s="183" t="s">
        <v>67</v>
      </c>
      <c r="H115" s="183" t="s">
        <v>264</v>
      </c>
      <c r="I115" s="183" t="s">
        <v>658</v>
      </c>
      <c r="J115" s="183">
        <v>0</v>
      </c>
      <c r="K115" s="183">
        <v>0</v>
      </c>
      <c r="L115" s="183">
        <v>0</v>
      </c>
      <c r="M115" s="186" t="s">
        <v>70</v>
      </c>
      <c r="N115" s="186">
        <v>0</v>
      </c>
      <c r="O115" s="183" t="s">
        <v>659</v>
      </c>
      <c r="P115" s="183" t="s">
        <v>87</v>
      </c>
      <c r="Q115" s="139">
        <v>79625804</v>
      </c>
      <c r="R115" s="139" t="s">
        <v>88</v>
      </c>
      <c r="S115" s="139" t="s">
        <v>660</v>
      </c>
      <c r="T115" s="187" t="s">
        <v>709</v>
      </c>
      <c r="U115" s="183" t="s">
        <v>115</v>
      </c>
      <c r="V115" s="183" t="s">
        <v>75</v>
      </c>
      <c r="W115" s="183">
        <v>0</v>
      </c>
      <c r="X115">
        <v>241</v>
      </c>
      <c r="Y115" s="180">
        <v>42564</v>
      </c>
      <c r="Z115" s="188">
        <v>9000000</v>
      </c>
      <c r="AA115" s="189">
        <v>1115</v>
      </c>
      <c r="AB115" t="s">
        <v>720</v>
      </c>
      <c r="AD115" t="s">
        <v>721</v>
      </c>
      <c r="AE115" s="190">
        <v>0</v>
      </c>
      <c r="AF115" s="190" t="s">
        <v>70</v>
      </c>
      <c r="AG115">
        <v>691</v>
      </c>
      <c r="AH115" s="180">
        <v>42695</v>
      </c>
      <c r="AI115" s="191">
        <v>3000000</v>
      </c>
      <c r="AJ115" s="180">
        <v>42695</v>
      </c>
      <c r="AK115" s="180" t="s">
        <v>493</v>
      </c>
      <c r="AL115" s="180" t="s">
        <v>493</v>
      </c>
      <c r="AM115" t="s">
        <v>493</v>
      </c>
      <c r="AN115" s="197">
        <v>1</v>
      </c>
      <c r="AQ115" s="180" t="s">
        <v>493</v>
      </c>
      <c r="AS115" s="199">
        <v>3000000</v>
      </c>
      <c r="AT115" s="200">
        <v>0</v>
      </c>
      <c r="AU115" s="200">
        <v>0</v>
      </c>
      <c r="AV115" s="200">
        <f t="shared" si="0"/>
        <v>3000000</v>
      </c>
      <c r="AW115" t="s">
        <v>67</v>
      </c>
      <c r="AX115" t="s">
        <v>80</v>
      </c>
      <c r="AY115" t="s">
        <v>67</v>
      </c>
      <c r="AZ115" t="s">
        <v>67</v>
      </c>
      <c r="BA115" t="s">
        <v>81</v>
      </c>
      <c r="BB115" t="s">
        <v>82</v>
      </c>
      <c r="BE115" t="s">
        <v>70</v>
      </c>
    </row>
    <row r="116" spans="1:56" ht="15">
      <c r="A116" s="182">
        <v>42695</v>
      </c>
      <c r="B116" s="183">
        <v>2016</v>
      </c>
      <c r="C116" s="184">
        <v>88</v>
      </c>
      <c r="D116" s="183">
        <v>13</v>
      </c>
      <c r="E116" s="183" t="s">
        <v>601</v>
      </c>
      <c r="F116" s="183" t="s">
        <v>67</v>
      </c>
      <c r="G116" s="183" t="s">
        <v>67</v>
      </c>
      <c r="H116" s="183" t="s">
        <v>226</v>
      </c>
      <c r="I116" s="183" t="s">
        <v>661</v>
      </c>
      <c r="J116" s="183">
        <v>0</v>
      </c>
      <c r="K116" s="183">
        <v>0</v>
      </c>
      <c r="L116" s="183">
        <v>0</v>
      </c>
      <c r="M116" s="186" t="s">
        <v>70</v>
      </c>
      <c r="N116" s="186">
        <v>0</v>
      </c>
      <c r="O116" s="183" t="s">
        <v>297</v>
      </c>
      <c r="P116" s="183" t="s">
        <v>100</v>
      </c>
      <c r="Q116" s="139" t="s">
        <v>662</v>
      </c>
      <c r="R116" s="139" t="s">
        <v>67</v>
      </c>
      <c r="S116" s="139" t="s">
        <v>663</v>
      </c>
      <c r="T116" s="183"/>
      <c r="U116" s="183" t="s">
        <v>74</v>
      </c>
      <c r="V116" s="183" t="s">
        <v>75</v>
      </c>
      <c r="W116" s="183" t="s">
        <v>710</v>
      </c>
      <c r="X116">
        <v>412</v>
      </c>
      <c r="Y116" s="180">
        <v>42690</v>
      </c>
      <c r="Z116" s="188">
        <v>189745817</v>
      </c>
      <c r="AA116" s="189">
        <v>1164</v>
      </c>
      <c r="AB116" t="s">
        <v>455</v>
      </c>
      <c r="AC116" t="s">
        <v>78</v>
      </c>
      <c r="AD116" t="s">
        <v>456</v>
      </c>
      <c r="AE116" s="190">
        <v>0</v>
      </c>
      <c r="AF116" s="190" t="s">
        <v>70</v>
      </c>
      <c r="AG116">
        <v>693</v>
      </c>
      <c r="AH116" s="180">
        <v>42695</v>
      </c>
      <c r="AI116" s="191">
        <v>189745817</v>
      </c>
      <c r="AJ116" s="180">
        <v>42695</v>
      </c>
      <c r="AK116" s="180">
        <v>42695</v>
      </c>
      <c r="AL116" s="180">
        <v>42735</v>
      </c>
      <c r="AM116" s="196">
        <f>41/30</f>
        <v>1.3666666666666667</v>
      </c>
      <c r="AN116" s="195">
        <v>41</v>
      </c>
      <c r="AO116" s="195">
        <v>30</v>
      </c>
      <c r="AP116">
        <v>71</v>
      </c>
      <c r="AQ116" s="180">
        <v>42765</v>
      </c>
      <c r="AS116" s="199">
        <v>189745817</v>
      </c>
      <c r="AT116" s="200">
        <v>0</v>
      </c>
      <c r="AU116" s="200">
        <v>0</v>
      </c>
      <c r="AV116" s="200">
        <f t="shared" si="0"/>
        <v>189745817</v>
      </c>
      <c r="AW116" t="s">
        <v>80</v>
      </c>
      <c r="AX116" t="s">
        <v>80</v>
      </c>
      <c r="AY116" t="s">
        <v>67</v>
      </c>
      <c r="AZ116" t="s">
        <v>67</v>
      </c>
      <c r="BA116" t="s">
        <v>81</v>
      </c>
      <c r="BB116" t="s">
        <v>457</v>
      </c>
      <c r="BD116" t="s">
        <v>70</v>
      </c>
    </row>
    <row r="117" spans="1:56" ht="15">
      <c r="A117" s="182">
        <v>42695</v>
      </c>
      <c r="B117" s="183">
        <v>2016</v>
      </c>
      <c r="C117" s="184">
        <v>89</v>
      </c>
      <c r="D117" s="183">
        <v>5</v>
      </c>
      <c r="E117" s="183" t="s">
        <v>83</v>
      </c>
      <c r="F117" s="183" t="s">
        <v>256</v>
      </c>
      <c r="G117" s="183" t="s">
        <v>602</v>
      </c>
      <c r="H117" s="183" t="s">
        <v>226</v>
      </c>
      <c r="I117" s="183" t="s">
        <v>664</v>
      </c>
      <c r="J117" s="183">
        <v>0</v>
      </c>
      <c r="K117" s="183">
        <v>0</v>
      </c>
      <c r="L117" s="183">
        <v>0</v>
      </c>
      <c r="M117" s="186" t="s">
        <v>70</v>
      </c>
      <c r="N117" s="186">
        <v>0</v>
      </c>
      <c r="O117" s="183" t="s">
        <v>665</v>
      </c>
      <c r="P117" s="183" t="s">
        <v>87</v>
      </c>
      <c r="Q117" s="139">
        <v>20565915</v>
      </c>
      <c r="R117" s="139" t="s">
        <v>666</v>
      </c>
      <c r="S117" s="139" t="s">
        <v>667</v>
      </c>
      <c r="T117" s="187" t="s">
        <v>711</v>
      </c>
      <c r="U117" s="183" t="s">
        <v>115</v>
      </c>
      <c r="V117" s="183" t="s">
        <v>75</v>
      </c>
      <c r="W117" s="183">
        <v>0</v>
      </c>
      <c r="X117">
        <v>388</v>
      </c>
      <c r="Y117" s="180">
        <v>42674</v>
      </c>
      <c r="Z117" s="188">
        <v>8000000</v>
      </c>
      <c r="AA117" s="189">
        <v>1164</v>
      </c>
      <c r="AB117" t="s">
        <v>455</v>
      </c>
      <c r="AC117" t="s">
        <v>78</v>
      </c>
      <c r="AD117" t="s">
        <v>456</v>
      </c>
      <c r="AE117" s="190">
        <v>0</v>
      </c>
      <c r="AF117" s="190" t="s">
        <v>70</v>
      </c>
      <c r="AG117">
        <v>695</v>
      </c>
      <c r="AH117" s="180">
        <v>42696</v>
      </c>
      <c r="AI117" s="191">
        <v>5199997</v>
      </c>
      <c r="AJ117" s="180">
        <v>42695</v>
      </c>
      <c r="AK117" s="180">
        <v>42696</v>
      </c>
      <c r="AL117" s="180">
        <v>42734</v>
      </c>
      <c r="AM117">
        <f>39/30</f>
        <v>1.3</v>
      </c>
      <c r="AN117" s="195">
        <v>39</v>
      </c>
      <c r="AQ117" s="180">
        <v>42734</v>
      </c>
      <c r="AS117" s="199">
        <v>5199997</v>
      </c>
      <c r="AT117" s="200">
        <v>0</v>
      </c>
      <c r="AU117" s="200">
        <v>0</v>
      </c>
      <c r="AV117" s="200">
        <f t="shared" si="0"/>
        <v>5199997</v>
      </c>
      <c r="AW117" t="s">
        <v>80</v>
      </c>
      <c r="AX117" t="s">
        <v>80</v>
      </c>
      <c r="AY117" t="s">
        <v>67</v>
      </c>
      <c r="AZ117" t="s">
        <v>67</v>
      </c>
      <c r="BA117" t="s">
        <v>81</v>
      </c>
      <c r="BB117" t="s">
        <v>457</v>
      </c>
      <c r="BD117" t="s">
        <v>70</v>
      </c>
    </row>
    <row r="118" spans="1:56" ht="15">
      <c r="A118" s="182">
        <v>42696</v>
      </c>
      <c r="B118" s="183">
        <v>2016</v>
      </c>
      <c r="C118" s="184">
        <v>90</v>
      </c>
      <c r="D118" s="183">
        <v>13</v>
      </c>
      <c r="E118" s="183" t="s">
        <v>601</v>
      </c>
      <c r="F118" s="183" t="s">
        <v>67</v>
      </c>
      <c r="G118" s="183" t="s">
        <v>67</v>
      </c>
      <c r="H118" s="183" t="s">
        <v>226</v>
      </c>
      <c r="I118" s="183" t="s">
        <v>668</v>
      </c>
      <c r="J118" s="183">
        <v>0</v>
      </c>
      <c r="K118" s="183">
        <v>0</v>
      </c>
      <c r="L118" s="183">
        <v>0</v>
      </c>
      <c r="M118" s="186" t="s">
        <v>70</v>
      </c>
      <c r="N118" s="186">
        <v>0</v>
      </c>
      <c r="O118" s="183" t="s">
        <v>669</v>
      </c>
      <c r="P118" s="183" t="s">
        <v>100</v>
      </c>
      <c r="Q118" s="139" t="s">
        <v>73</v>
      </c>
      <c r="R118" s="139" t="s">
        <v>67</v>
      </c>
      <c r="S118" s="139" t="s">
        <v>670</v>
      </c>
      <c r="T118" s="187" t="s">
        <v>712</v>
      </c>
      <c r="U118" s="183" t="s">
        <v>74</v>
      </c>
      <c r="V118" s="183" t="s">
        <v>75</v>
      </c>
      <c r="W118" s="183" t="s">
        <v>710</v>
      </c>
      <c r="X118">
        <v>402</v>
      </c>
      <c r="Y118" s="180">
        <v>42685</v>
      </c>
      <c r="Z118" s="188">
        <v>524066716</v>
      </c>
      <c r="AA118" s="189">
        <v>1164</v>
      </c>
      <c r="AB118" t="s">
        <v>455</v>
      </c>
      <c r="AC118" t="s">
        <v>78</v>
      </c>
      <c r="AD118" t="s">
        <v>456</v>
      </c>
      <c r="AE118" s="190">
        <v>0</v>
      </c>
      <c r="AF118" s="190" t="s">
        <v>70</v>
      </c>
      <c r="AG118">
        <v>699</v>
      </c>
      <c r="AH118" s="180">
        <v>42697</v>
      </c>
      <c r="AI118" s="191">
        <v>524066716</v>
      </c>
      <c r="AJ118" s="180">
        <v>42696</v>
      </c>
      <c r="AK118" s="180">
        <v>42697</v>
      </c>
      <c r="AL118" s="180">
        <v>42788</v>
      </c>
      <c r="AM118">
        <v>3</v>
      </c>
      <c r="AN118" s="195">
        <v>90</v>
      </c>
      <c r="AQ118" s="180">
        <v>42788</v>
      </c>
      <c r="AS118" s="199">
        <v>524066716</v>
      </c>
      <c r="AT118" s="200">
        <v>0</v>
      </c>
      <c r="AU118" s="200">
        <v>115686714</v>
      </c>
      <c r="AV118" s="200">
        <f t="shared" si="0"/>
        <v>639753430</v>
      </c>
      <c r="AW118" t="s">
        <v>80</v>
      </c>
      <c r="AX118" t="s">
        <v>80</v>
      </c>
      <c r="AY118" t="s">
        <v>67</v>
      </c>
      <c r="AZ118" t="s">
        <v>67</v>
      </c>
      <c r="BA118" t="s">
        <v>81</v>
      </c>
      <c r="BB118" t="s">
        <v>82</v>
      </c>
      <c r="BD118" t="s">
        <v>70</v>
      </c>
    </row>
    <row r="119" spans="1:56" ht="15">
      <c r="A119" s="182">
        <v>42699</v>
      </c>
      <c r="B119" s="183">
        <v>2016</v>
      </c>
      <c r="C119" s="184">
        <v>91</v>
      </c>
      <c r="D119" s="183">
        <v>5</v>
      </c>
      <c r="E119" s="183" t="s">
        <v>83</v>
      </c>
      <c r="F119" s="183" t="s">
        <v>603</v>
      </c>
      <c r="G119" s="183" t="s">
        <v>604</v>
      </c>
      <c r="H119" s="183" t="s">
        <v>605</v>
      </c>
      <c r="I119" s="183" t="s">
        <v>671</v>
      </c>
      <c r="J119" s="183">
        <v>0</v>
      </c>
      <c r="K119" s="183">
        <v>0</v>
      </c>
      <c r="L119" s="183">
        <v>0</v>
      </c>
      <c r="M119" s="186" t="s">
        <v>70</v>
      </c>
      <c r="N119" s="186">
        <v>0</v>
      </c>
      <c r="O119" s="183" t="s">
        <v>672</v>
      </c>
      <c r="P119" s="183" t="s">
        <v>87</v>
      </c>
      <c r="Q119" s="139">
        <v>89002626</v>
      </c>
      <c r="R119" s="139" t="s">
        <v>673</v>
      </c>
      <c r="S119" s="139" t="s">
        <v>674</v>
      </c>
      <c r="T119" s="187" t="s">
        <v>713</v>
      </c>
      <c r="U119" s="183" t="s">
        <v>115</v>
      </c>
      <c r="V119" s="183" t="s">
        <v>75</v>
      </c>
      <c r="W119" s="183">
        <v>0</v>
      </c>
      <c r="X119">
        <v>425</v>
      </c>
      <c r="Y119" s="180">
        <v>42698</v>
      </c>
      <c r="Z119" s="188">
        <v>17400000</v>
      </c>
      <c r="AA119" s="189">
        <v>1162</v>
      </c>
      <c r="AB119" t="s">
        <v>722</v>
      </c>
      <c r="AD119" t="s">
        <v>723</v>
      </c>
      <c r="AE119" s="190">
        <v>0</v>
      </c>
      <c r="AF119" s="190" t="s">
        <v>70</v>
      </c>
      <c r="AG119">
        <v>703</v>
      </c>
      <c r="AH119" s="180">
        <v>42699</v>
      </c>
      <c r="AI119" s="191">
        <v>17400000</v>
      </c>
      <c r="AJ119" s="180">
        <v>42699</v>
      </c>
      <c r="AK119" s="180">
        <v>42702</v>
      </c>
      <c r="AL119" s="180">
        <v>42793</v>
      </c>
      <c r="AM119">
        <v>3</v>
      </c>
      <c r="AN119" s="195">
        <v>90</v>
      </c>
      <c r="AQ119" s="180">
        <v>42793</v>
      </c>
      <c r="AS119" s="199">
        <v>17400000</v>
      </c>
      <c r="AT119" s="200">
        <v>0</v>
      </c>
      <c r="AU119" s="200">
        <v>0</v>
      </c>
      <c r="AV119" s="200">
        <f t="shared" si="0"/>
        <v>17400000</v>
      </c>
      <c r="AW119" t="s">
        <v>80</v>
      </c>
      <c r="AX119" t="s">
        <v>80</v>
      </c>
      <c r="AY119" t="s">
        <v>67</v>
      </c>
      <c r="AZ119" t="s">
        <v>67</v>
      </c>
      <c r="BA119" t="s">
        <v>81</v>
      </c>
      <c r="BB119" t="s">
        <v>725</v>
      </c>
      <c r="BD119" t="s">
        <v>70</v>
      </c>
    </row>
    <row r="120" spans="1:59" ht="15">
      <c r="A120" s="182">
        <v>42699</v>
      </c>
      <c r="B120" s="183">
        <v>2016</v>
      </c>
      <c r="C120" s="184">
        <v>92</v>
      </c>
      <c r="D120" s="183">
        <v>8</v>
      </c>
      <c r="E120" s="183" t="s">
        <v>96</v>
      </c>
      <c r="F120" s="183" t="s">
        <v>67</v>
      </c>
      <c r="G120" s="183" t="s">
        <v>67</v>
      </c>
      <c r="H120" s="183" t="s">
        <v>264</v>
      </c>
      <c r="I120" s="183" t="s">
        <v>675</v>
      </c>
      <c r="J120" s="183">
        <v>0</v>
      </c>
      <c r="K120" s="183">
        <v>0</v>
      </c>
      <c r="L120" s="183">
        <v>0</v>
      </c>
      <c r="M120" s="186" t="s">
        <v>70</v>
      </c>
      <c r="N120" s="186">
        <v>0</v>
      </c>
      <c r="O120" s="183" t="s">
        <v>676</v>
      </c>
      <c r="P120" s="183" t="s">
        <v>87</v>
      </c>
      <c r="Q120" s="148">
        <v>21796003</v>
      </c>
      <c r="R120" s="148" t="s">
        <v>88</v>
      </c>
      <c r="S120" s="148" t="s">
        <v>677</v>
      </c>
      <c r="T120" s="187" t="s">
        <v>714</v>
      </c>
      <c r="U120" s="183" t="s">
        <v>115</v>
      </c>
      <c r="V120" s="183" t="s">
        <v>75</v>
      </c>
      <c r="W120" s="183">
        <v>0</v>
      </c>
      <c r="X120" s="146" t="s">
        <v>493</v>
      </c>
      <c r="Y120" s="128" t="s">
        <v>493</v>
      </c>
      <c r="Z120" s="188">
        <v>0</v>
      </c>
      <c r="AA120" s="146" t="s">
        <v>493</v>
      </c>
      <c r="AB120" s="146" t="s">
        <v>493</v>
      </c>
      <c r="AC120" s="146" t="s">
        <v>493</v>
      </c>
      <c r="AD120" s="146" t="s">
        <v>493</v>
      </c>
      <c r="AE120" s="192" t="s">
        <v>493</v>
      </c>
      <c r="AF120" s="192" t="s">
        <v>493</v>
      </c>
      <c r="AG120" s="146" t="s">
        <v>493</v>
      </c>
      <c r="AH120" s="128" t="s">
        <v>493</v>
      </c>
      <c r="AI120" s="193">
        <v>0</v>
      </c>
      <c r="AJ120" s="128">
        <v>42699</v>
      </c>
      <c r="AK120" s="128">
        <v>42701</v>
      </c>
      <c r="AL120" s="128">
        <v>42701</v>
      </c>
      <c r="AM120" s="146"/>
      <c r="AN120" s="197">
        <v>1</v>
      </c>
      <c r="AO120" s="146"/>
      <c r="AP120" s="146"/>
      <c r="AQ120" s="128">
        <v>42701</v>
      </c>
      <c r="AR120" s="201">
        <v>1654690</v>
      </c>
      <c r="AS120" s="202">
        <v>0</v>
      </c>
      <c r="AT120" s="203">
        <v>0</v>
      </c>
      <c r="AU120" s="203">
        <v>0</v>
      </c>
      <c r="AV120" s="203">
        <f t="shared" si="0"/>
        <v>0</v>
      </c>
      <c r="AW120" s="146" t="s">
        <v>80</v>
      </c>
      <c r="AX120" s="146" t="s">
        <v>80</v>
      </c>
      <c r="AY120" s="146" t="s">
        <v>67</v>
      </c>
      <c r="AZ120" s="146" t="s">
        <v>67</v>
      </c>
      <c r="BA120" s="146" t="s">
        <v>81</v>
      </c>
      <c r="BB120" s="146" t="s">
        <v>82</v>
      </c>
      <c r="BC120" s="146" t="s">
        <v>70</v>
      </c>
      <c r="BD120" s="146"/>
      <c r="BE120" s="146"/>
      <c r="BF120" s="146"/>
      <c r="BG120" s="146"/>
    </row>
    <row r="121" spans="1:57" ht="15">
      <c r="A121" s="182">
        <v>42705</v>
      </c>
      <c r="B121" s="183">
        <v>2016</v>
      </c>
      <c r="C121" s="184">
        <v>93</v>
      </c>
      <c r="D121" s="183">
        <v>8</v>
      </c>
      <c r="E121" s="183" t="s">
        <v>96</v>
      </c>
      <c r="F121" s="183" t="s">
        <v>67</v>
      </c>
      <c r="G121" s="183" t="s">
        <v>67</v>
      </c>
      <c r="H121" s="183" t="s">
        <v>264</v>
      </c>
      <c r="I121" s="183" t="s">
        <v>675</v>
      </c>
      <c r="J121" s="183">
        <v>0</v>
      </c>
      <c r="K121" s="183">
        <v>0</v>
      </c>
      <c r="L121" s="183">
        <v>0</v>
      </c>
      <c r="M121" s="186" t="s">
        <v>70</v>
      </c>
      <c r="N121" s="186">
        <v>0</v>
      </c>
      <c r="O121" s="183" t="s">
        <v>678</v>
      </c>
      <c r="P121" s="183" t="s">
        <v>100</v>
      </c>
      <c r="Q121" s="139" t="s">
        <v>679</v>
      </c>
      <c r="R121" s="139" t="s">
        <v>67</v>
      </c>
      <c r="S121" s="139" t="s">
        <v>680</v>
      </c>
      <c r="T121" s="187" t="s">
        <v>715</v>
      </c>
      <c r="U121" s="183" t="s">
        <v>74</v>
      </c>
      <c r="V121" s="183" t="s">
        <v>75</v>
      </c>
      <c r="W121" s="183" t="s">
        <v>710</v>
      </c>
      <c r="X121" s="181" t="s">
        <v>724</v>
      </c>
      <c r="Y121" s="180" t="s">
        <v>493</v>
      </c>
      <c r="Z121" s="188">
        <v>0</v>
      </c>
      <c r="AA121" s="181" t="s">
        <v>493</v>
      </c>
      <c r="AB121" s="181" t="s">
        <v>493</v>
      </c>
      <c r="AC121" s="181" t="s">
        <v>493</v>
      </c>
      <c r="AD121" s="181" t="s">
        <v>493</v>
      </c>
      <c r="AE121" s="190" t="s">
        <v>493</v>
      </c>
      <c r="AF121" s="190" t="s">
        <v>493</v>
      </c>
      <c r="AG121" s="181" t="s">
        <v>493</v>
      </c>
      <c r="AH121" s="180" t="s">
        <v>493</v>
      </c>
      <c r="AI121" s="191">
        <v>0</v>
      </c>
      <c r="AJ121" s="180">
        <v>42705</v>
      </c>
      <c r="AK121" s="180">
        <v>42706</v>
      </c>
      <c r="AL121" s="180">
        <v>42706</v>
      </c>
      <c r="AN121" s="195">
        <v>1</v>
      </c>
      <c r="AQ121" s="180">
        <v>42706</v>
      </c>
      <c r="AR121" s="198">
        <v>1654690</v>
      </c>
      <c r="AS121" s="199">
        <v>0</v>
      </c>
      <c r="AT121" s="200">
        <v>0</v>
      </c>
      <c r="AU121" s="200">
        <v>0</v>
      </c>
      <c r="AV121" s="200">
        <f t="shared" si="0"/>
        <v>0</v>
      </c>
      <c r="AW121" t="s">
        <v>80</v>
      </c>
      <c r="AX121" t="s">
        <v>80</v>
      </c>
      <c r="AY121" t="s">
        <v>67</v>
      </c>
      <c r="AZ121" t="s">
        <v>67</v>
      </c>
      <c r="BA121" t="s">
        <v>81</v>
      </c>
      <c r="BB121" t="s">
        <v>82</v>
      </c>
      <c r="BE121" t="s">
        <v>70</v>
      </c>
    </row>
    <row r="122" spans="1:56" ht="15">
      <c r="A122" s="182">
        <v>42706</v>
      </c>
      <c r="B122" s="183">
        <v>2016</v>
      </c>
      <c r="C122" s="184">
        <v>94</v>
      </c>
      <c r="D122" s="183">
        <v>5</v>
      </c>
      <c r="E122" s="183" t="s">
        <v>83</v>
      </c>
      <c r="F122" s="183" t="s">
        <v>256</v>
      </c>
      <c r="G122" s="183" t="s">
        <v>606</v>
      </c>
      <c r="H122" s="183" t="s">
        <v>258</v>
      </c>
      <c r="I122" s="183" t="s">
        <v>681</v>
      </c>
      <c r="J122" s="183">
        <v>0</v>
      </c>
      <c r="K122" s="183">
        <v>0</v>
      </c>
      <c r="L122" s="183">
        <v>0</v>
      </c>
      <c r="M122" s="186" t="s">
        <v>70</v>
      </c>
      <c r="N122" s="186">
        <v>0</v>
      </c>
      <c r="O122" s="183" t="s">
        <v>505</v>
      </c>
      <c r="P122" s="183" t="s">
        <v>87</v>
      </c>
      <c r="Q122" s="139">
        <v>1010192065</v>
      </c>
      <c r="R122" s="139" t="s">
        <v>506</v>
      </c>
      <c r="S122" s="139" t="s">
        <v>682</v>
      </c>
      <c r="T122" s="187" t="s">
        <v>716</v>
      </c>
      <c r="U122" s="183" t="s">
        <v>115</v>
      </c>
      <c r="V122" s="183" t="s">
        <v>75</v>
      </c>
      <c r="W122" s="183">
        <v>0</v>
      </c>
      <c r="X122" s="181">
        <v>438</v>
      </c>
      <c r="Y122" s="180">
        <v>42704</v>
      </c>
      <c r="Z122" s="188">
        <v>8000000</v>
      </c>
      <c r="AA122" s="189">
        <v>0</v>
      </c>
      <c r="AB122" t="s">
        <v>91</v>
      </c>
      <c r="AC122">
        <v>0</v>
      </c>
      <c r="AD122" t="s">
        <v>92</v>
      </c>
      <c r="AE122" s="190" t="s">
        <v>70</v>
      </c>
      <c r="AF122" s="190">
        <v>0</v>
      </c>
      <c r="AG122" s="181">
        <v>730</v>
      </c>
      <c r="AH122" s="180">
        <v>42706</v>
      </c>
      <c r="AI122" s="191">
        <v>8000000</v>
      </c>
      <c r="AJ122" s="180">
        <v>42706</v>
      </c>
      <c r="AK122" s="180">
        <v>42706</v>
      </c>
      <c r="AL122" s="180">
        <v>42767</v>
      </c>
      <c r="AM122">
        <v>2</v>
      </c>
      <c r="AN122" s="195">
        <v>60</v>
      </c>
      <c r="AQ122" s="180">
        <v>42767</v>
      </c>
      <c r="AR122" s="198"/>
      <c r="AS122" s="199">
        <v>8000000</v>
      </c>
      <c r="AT122" s="200">
        <v>0</v>
      </c>
      <c r="AU122" s="200">
        <v>0</v>
      </c>
      <c r="AV122" s="200">
        <f t="shared" si="0"/>
        <v>8000000</v>
      </c>
      <c r="AW122" t="s">
        <v>80</v>
      </c>
      <c r="AX122" t="s">
        <v>80</v>
      </c>
      <c r="AY122" t="s">
        <v>67</v>
      </c>
      <c r="AZ122" t="s">
        <v>67</v>
      </c>
      <c r="BA122" t="s">
        <v>81</v>
      </c>
      <c r="BB122" t="s">
        <v>255</v>
      </c>
      <c r="BD122" t="s">
        <v>70</v>
      </c>
    </row>
    <row r="123" spans="1:56" ht="15">
      <c r="A123" s="182">
        <v>42706</v>
      </c>
      <c r="B123" s="183">
        <v>2016</v>
      </c>
      <c r="C123" s="184">
        <v>95</v>
      </c>
      <c r="D123" s="183">
        <v>5</v>
      </c>
      <c r="E123" s="183" t="s">
        <v>83</v>
      </c>
      <c r="F123" s="183" t="s">
        <v>607</v>
      </c>
      <c r="G123" s="183" t="s">
        <v>608</v>
      </c>
      <c r="H123" s="183" t="s">
        <v>363</v>
      </c>
      <c r="I123" s="183" t="s">
        <v>683</v>
      </c>
      <c r="J123" s="183">
        <v>0</v>
      </c>
      <c r="K123" s="183">
        <v>0</v>
      </c>
      <c r="L123" s="183">
        <v>0</v>
      </c>
      <c r="M123" s="186" t="s">
        <v>70</v>
      </c>
      <c r="N123" s="186">
        <v>0</v>
      </c>
      <c r="O123" s="183" t="s">
        <v>684</v>
      </c>
      <c r="P123" s="183" t="s">
        <v>87</v>
      </c>
      <c r="Q123" s="139">
        <v>79470164</v>
      </c>
      <c r="R123" s="139" t="s">
        <v>88</v>
      </c>
      <c r="S123" s="139" t="s">
        <v>685</v>
      </c>
      <c r="T123" s="187" t="s">
        <v>717</v>
      </c>
      <c r="U123" s="183" t="s">
        <v>115</v>
      </c>
      <c r="V123" s="183" t="s">
        <v>75</v>
      </c>
      <c r="W123" s="183">
        <v>0</v>
      </c>
      <c r="X123" s="181">
        <v>430</v>
      </c>
      <c r="Y123" s="180">
        <v>42703</v>
      </c>
      <c r="Z123" s="188">
        <v>6700000</v>
      </c>
      <c r="AA123" s="189">
        <v>1164</v>
      </c>
      <c r="AB123" t="s">
        <v>455</v>
      </c>
      <c r="AC123" t="s">
        <v>78</v>
      </c>
      <c r="AD123" t="s">
        <v>456</v>
      </c>
      <c r="AE123" s="190">
        <v>0</v>
      </c>
      <c r="AF123" s="190" t="s">
        <v>70</v>
      </c>
      <c r="AG123">
        <v>731</v>
      </c>
      <c r="AH123" s="180">
        <v>42709</v>
      </c>
      <c r="AI123" s="191">
        <v>6700000</v>
      </c>
      <c r="AJ123" s="180">
        <v>42709</v>
      </c>
      <c r="AK123" s="180">
        <v>42709</v>
      </c>
      <c r="AL123" s="180">
        <v>42734</v>
      </c>
      <c r="AM123" s="196">
        <f>26/30</f>
        <v>0.8666666666666667</v>
      </c>
      <c r="AN123" s="195">
        <v>26</v>
      </c>
      <c r="AQ123" s="180">
        <v>42734</v>
      </c>
      <c r="AR123" s="198"/>
      <c r="AS123" s="199">
        <v>6700000</v>
      </c>
      <c r="AT123" s="200">
        <v>0</v>
      </c>
      <c r="AU123" s="200">
        <v>0</v>
      </c>
      <c r="AV123" s="200">
        <f t="shared" si="0"/>
        <v>6700000</v>
      </c>
      <c r="AW123" t="s">
        <v>80</v>
      </c>
      <c r="AX123" t="s">
        <v>80</v>
      </c>
      <c r="AY123" t="s">
        <v>67</v>
      </c>
      <c r="AZ123" t="s">
        <v>67</v>
      </c>
      <c r="BA123" t="s">
        <v>81</v>
      </c>
      <c r="BB123" t="s">
        <v>725</v>
      </c>
      <c r="BD123" t="s">
        <v>70</v>
      </c>
    </row>
    <row r="124" spans="1:57" ht="15">
      <c r="A124" s="182">
        <v>42713</v>
      </c>
      <c r="B124" s="183">
        <v>2016</v>
      </c>
      <c r="C124" s="184">
        <v>96</v>
      </c>
      <c r="D124" s="183">
        <v>8</v>
      </c>
      <c r="E124" s="183" t="s">
        <v>96</v>
      </c>
      <c r="F124" s="183" t="s">
        <v>67</v>
      </c>
      <c r="G124" s="183" t="s">
        <v>67</v>
      </c>
      <c r="H124" s="183" t="s">
        <v>264</v>
      </c>
      <c r="I124" s="183" t="s">
        <v>675</v>
      </c>
      <c r="J124" s="183">
        <v>0</v>
      </c>
      <c r="K124" s="183">
        <v>0</v>
      </c>
      <c r="L124" s="183">
        <v>0</v>
      </c>
      <c r="M124" s="186" t="s">
        <v>70</v>
      </c>
      <c r="N124" s="186">
        <v>0</v>
      </c>
      <c r="O124" s="183" t="s">
        <v>686</v>
      </c>
      <c r="P124" s="183" t="s">
        <v>100</v>
      </c>
      <c r="Q124" s="139" t="s">
        <v>687</v>
      </c>
      <c r="R124" s="139" t="s">
        <v>67</v>
      </c>
      <c r="S124" s="139" t="s">
        <v>688</v>
      </c>
      <c r="T124" s="187" t="s">
        <v>718</v>
      </c>
      <c r="U124" s="183" t="s">
        <v>74</v>
      </c>
      <c r="V124" s="183" t="s">
        <v>75</v>
      </c>
      <c r="W124" s="183" t="s">
        <v>710</v>
      </c>
      <c r="X124" s="181" t="s">
        <v>493</v>
      </c>
      <c r="Y124" s="180" t="s">
        <v>493</v>
      </c>
      <c r="Z124" s="188">
        <v>0</v>
      </c>
      <c r="AA124" s="189" t="s">
        <v>493</v>
      </c>
      <c r="AB124" t="s">
        <v>493</v>
      </c>
      <c r="AC124" t="s">
        <v>493</v>
      </c>
      <c r="AD124" t="s">
        <v>493</v>
      </c>
      <c r="AE124" s="190" t="s">
        <v>493</v>
      </c>
      <c r="AF124" s="190" t="s">
        <v>493</v>
      </c>
      <c r="AG124" t="s">
        <v>493</v>
      </c>
      <c r="AH124" s="180" t="s">
        <v>493</v>
      </c>
      <c r="AI124" s="191">
        <v>0</v>
      </c>
      <c r="AJ124" s="180">
        <v>42713</v>
      </c>
      <c r="AK124" s="180">
        <v>42715</v>
      </c>
      <c r="AL124" s="180">
        <v>42715</v>
      </c>
      <c r="AM124" s="196"/>
      <c r="AN124" s="195">
        <v>1</v>
      </c>
      <c r="AQ124" s="180">
        <v>39062</v>
      </c>
      <c r="AR124" s="198">
        <v>3243200</v>
      </c>
      <c r="AS124" s="199">
        <v>0</v>
      </c>
      <c r="AT124" s="200">
        <v>0</v>
      </c>
      <c r="AU124" s="200">
        <v>0</v>
      </c>
      <c r="AV124" s="200">
        <f t="shared" si="0"/>
        <v>0</v>
      </c>
      <c r="AW124" t="s">
        <v>80</v>
      </c>
      <c r="AX124" t="s">
        <v>80</v>
      </c>
      <c r="AY124" t="s">
        <v>67</v>
      </c>
      <c r="AZ124" t="s">
        <v>67</v>
      </c>
      <c r="BA124" t="s">
        <v>81</v>
      </c>
      <c r="BB124" t="s">
        <v>82</v>
      </c>
      <c r="BE124" t="s">
        <v>70</v>
      </c>
    </row>
    <row r="125" spans="1:57" ht="15">
      <c r="A125" s="182">
        <v>42719</v>
      </c>
      <c r="B125" s="183">
        <v>2016</v>
      </c>
      <c r="C125" s="184">
        <v>97</v>
      </c>
      <c r="D125" s="183">
        <v>8</v>
      </c>
      <c r="E125" s="183" t="s">
        <v>96</v>
      </c>
      <c r="F125" s="183" t="s">
        <v>67</v>
      </c>
      <c r="G125" s="183" t="s">
        <v>67</v>
      </c>
      <c r="H125" s="183" t="s">
        <v>264</v>
      </c>
      <c r="I125" s="183" t="s">
        <v>675</v>
      </c>
      <c r="J125" s="183">
        <v>0</v>
      </c>
      <c r="K125" s="183">
        <v>0</v>
      </c>
      <c r="L125" s="183">
        <v>0</v>
      </c>
      <c r="M125" s="186" t="s">
        <v>70</v>
      </c>
      <c r="N125" s="186">
        <v>0</v>
      </c>
      <c r="O125" s="183" t="s">
        <v>689</v>
      </c>
      <c r="P125" s="183" t="s">
        <v>87</v>
      </c>
      <c r="Q125" s="139">
        <v>1014244365</v>
      </c>
      <c r="R125" s="139" t="s">
        <v>88</v>
      </c>
      <c r="S125" s="139" t="s">
        <v>690</v>
      </c>
      <c r="T125" s="187" t="s">
        <v>719</v>
      </c>
      <c r="U125" s="183" t="s">
        <v>115</v>
      </c>
      <c r="V125" s="183" t="s">
        <v>75</v>
      </c>
      <c r="W125" s="183">
        <v>0</v>
      </c>
      <c r="X125" s="181" t="s">
        <v>493</v>
      </c>
      <c r="Y125" s="180" t="s">
        <v>493</v>
      </c>
      <c r="Z125" s="188">
        <v>0</v>
      </c>
      <c r="AA125" s="189" t="s">
        <v>493</v>
      </c>
      <c r="AB125" t="s">
        <v>493</v>
      </c>
      <c r="AC125" t="s">
        <v>493</v>
      </c>
      <c r="AD125" t="s">
        <v>493</v>
      </c>
      <c r="AE125" s="190" t="s">
        <v>493</v>
      </c>
      <c r="AF125" s="190" t="s">
        <v>493</v>
      </c>
      <c r="AG125" t="s">
        <v>493</v>
      </c>
      <c r="AH125" s="180" t="s">
        <v>493</v>
      </c>
      <c r="AI125" s="191">
        <v>0</v>
      </c>
      <c r="AJ125" s="180">
        <v>42719</v>
      </c>
      <c r="AK125" s="180">
        <v>42721</v>
      </c>
      <c r="AL125" s="180">
        <v>42721</v>
      </c>
      <c r="AN125" s="195">
        <v>1</v>
      </c>
      <c r="AQ125" s="180">
        <v>42721</v>
      </c>
      <c r="AR125" s="198">
        <v>2344144</v>
      </c>
      <c r="AS125" s="199">
        <v>0</v>
      </c>
      <c r="AT125" s="200">
        <v>0</v>
      </c>
      <c r="AU125" s="200">
        <v>0</v>
      </c>
      <c r="AV125" s="200">
        <f t="shared" si="0"/>
        <v>0</v>
      </c>
      <c r="AW125" t="s">
        <v>80</v>
      </c>
      <c r="AX125" t="s">
        <v>80</v>
      </c>
      <c r="AY125" t="s">
        <v>67</v>
      </c>
      <c r="AZ125" t="s">
        <v>67</v>
      </c>
      <c r="BA125" t="s">
        <v>81</v>
      </c>
      <c r="BB125" t="s">
        <v>82</v>
      </c>
      <c r="BE125" t="s">
        <v>70</v>
      </c>
    </row>
    <row r="126" spans="1:56" ht="15">
      <c r="A126" s="182">
        <v>42724</v>
      </c>
      <c r="B126" s="183">
        <v>2016</v>
      </c>
      <c r="C126" s="184">
        <v>98</v>
      </c>
      <c r="D126" s="183">
        <v>5</v>
      </c>
      <c r="E126" s="183" t="s">
        <v>83</v>
      </c>
      <c r="F126" s="183" t="s">
        <v>256</v>
      </c>
      <c r="G126" s="183"/>
      <c r="H126" s="183" t="s">
        <v>258</v>
      </c>
      <c r="I126" s="183" t="s">
        <v>691</v>
      </c>
      <c r="J126" s="183">
        <v>0</v>
      </c>
      <c r="K126" s="183">
        <v>0</v>
      </c>
      <c r="L126" s="183">
        <v>0</v>
      </c>
      <c r="M126" s="186" t="s">
        <v>70</v>
      </c>
      <c r="N126" s="186">
        <v>0</v>
      </c>
      <c r="O126" s="183" t="s">
        <v>692</v>
      </c>
      <c r="P126" s="183" t="s">
        <v>87</v>
      </c>
      <c r="Q126" s="139">
        <v>52816965</v>
      </c>
      <c r="R126" s="139"/>
      <c r="S126" s="139" t="s">
        <v>693</v>
      </c>
      <c r="T126" s="183"/>
      <c r="U126" s="183" t="s">
        <v>115</v>
      </c>
      <c r="V126" s="183" t="s">
        <v>75</v>
      </c>
      <c r="W126" s="183">
        <v>0</v>
      </c>
      <c r="Y126" s="180"/>
      <c r="AE126" s="190"/>
      <c r="AF126" s="190"/>
      <c r="AH126" s="180"/>
      <c r="AI126" s="191">
        <v>9166667</v>
      </c>
      <c r="AJ126" s="180">
        <v>42724</v>
      </c>
      <c r="AK126" s="180">
        <v>42724</v>
      </c>
      <c r="AL126" s="180">
        <v>42774</v>
      </c>
      <c r="AM126" s="196">
        <f>50/30</f>
        <v>1.6666666666666667</v>
      </c>
      <c r="AN126" s="195">
        <v>50</v>
      </c>
      <c r="AQ126" s="180">
        <v>42774</v>
      </c>
      <c r="AR126" s="198"/>
      <c r="AS126" s="199">
        <v>9166667</v>
      </c>
      <c r="AT126" s="200">
        <v>0</v>
      </c>
      <c r="AU126" s="200">
        <v>0</v>
      </c>
      <c r="AV126" s="200">
        <f>AS126-AT126+AU126</f>
        <v>9166667</v>
      </c>
      <c r="AW126" t="s">
        <v>80</v>
      </c>
      <c r="AX126" t="s">
        <v>80</v>
      </c>
      <c r="AY126" t="s">
        <v>67</v>
      </c>
      <c r="AZ126" t="s">
        <v>67</v>
      </c>
      <c r="BA126" t="s">
        <v>81</v>
      </c>
      <c r="BB126" t="s">
        <v>255</v>
      </c>
      <c r="BD126" t="s">
        <v>70</v>
      </c>
    </row>
  </sheetData>
  <sheetProtection formatCells="0" formatColumns="0" formatRows="0" insertColumns="0" insertRows="0" insertHyperlinks="0" deleteColumns="0" deleteRows="0" sort="0" autoFilter="0" pivotTables="0"/>
  <mergeCells count="10">
    <mergeCell ref="AW3:BB3"/>
    <mergeCell ref="BC3:BG3"/>
    <mergeCell ref="A1:E1"/>
    <mergeCell ref="A2:AH2"/>
    <mergeCell ref="A3:I3"/>
    <mergeCell ref="J3:N3"/>
    <mergeCell ref="O3:W3"/>
    <mergeCell ref="X3:AI3"/>
    <mergeCell ref="AJ3:AQ3"/>
    <mergeCell ref="AR3:AV3"/>
  </mergeCells>
  <hyperlinks>
    <hyperlink ref="T32" r:id="rId1" display="asesorcontratacion@fuga.gov.co"/>
    <hyperlink ref="T37" r:id="rId2" display="ASESORJUDICIAL@FUGA.GOV.CO"/>
    <hyperlink ref="T100" r:id="rId3" display="yoligen@gmail.com"/>
    <hyperlink ref="T101" r:id="rId4" display="pcinside@hotmail.com"/>
    <hyperlink ref="T102" r:id="rId5" display="info@lasilueta.com"/>
    <hyperlink ref="T103" r:id="rId6" display="natikafajardo@gmail.com"/>
    <hyperlink ref="T105" r:id="rId7" display="asesorsubdireccion@fuga.gov.co"/>
    <hyperlink ref="T106" r:id="rId8" display="wilsongarcia@tdeteatro.com"/>
    <hyperlink ref="T107" r:id="rId9" display="teatrocomunidad@hotmail.com"/>
    <hyperlink ref="T108" r:id="rId10" display="teatrocomunidad@hotmail.com"/>
    <hyperlink ref="T109" r:id="rId11" display="baalvaro@hotmail.com"/>
    <hyperlink ref="T110" r:id="rId12" display="elpoetanoruz@gmail.com"/>
    <hyperlink ref="T111" r:id="rId13" display="lupersa@hotmail.com"/>
    <hyperlink ref="T112" r:id="rId14" display="franciscogolo@yahoo.com"/>
    <hyperlink ref="T113" r:id="rId15" display="nohoragonzalezreyes@yahoo.es"/>
    <hyperlink ref="T114" r:id="rId16" display="uriancho@hotmail.com"/>
    <hyperlink ref="T115" r:id="rId17" display="juansebastianmonsalve@gmail.com"/>
    <hyperlink ref="T117" r:id="rId18" display="flormarincarocaro@gmail.com"/>
    <hyperlink ref="T118" r:id="rId19" display="teatror101@yahoo.com"/>
    <hyperlink ref="T120" r:id="rId20" display="j.i.solsolecito@gmail.com"/>
    <hyperlink ref="T119" r:id="rId21" display="juanjimenezgomez@gmail.com"/>
    <hyperlink ref="T121" r:id="rId22" display="gmmmc@fundacionsanantonio.org"/>
    <hyperlink ref="T122" r:id="rId23" display="apoyoadministrativa@fuga.gov.co"/>
    <hyperlink ref="T123" r:id="rId24" display="macanos12@gmail.com"/>
    <hyperlink ref="T124" r:id="rId25" display="info@escueladeartesmme.com"/>
    <hyperlink ref="T125" r:id="rId26" display="ancasaudistrital@gmail.com"/>
  </hyperlinks>
  <printOptions/>
  <pageMargins left="0.7" right="0.7" top="0.75" bottom="0.75" header="0.3" footer="0.3"/>
  <pageSetup horizontalDpi="600" verticalDpi="600" orientation="portrait" r:id="rId30"/>
  <drawing r:id="rId29"/>
  <legacyDrawing r:id="rId2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Hernan Alfredo Castellanos Mora</cp:lastModifiedBy>
  <dcterms:created xsi:type="dcterms:W3CDTF">2016-02-08T15:37:35Z</dcterms:created>
  <dcterms:modified xsi:type="dcterms:W3CDTF">2016-12-30T17:49:28Z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